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kahThielemans\AppData\Local\Box\Box Edit\Documents\8OSQOMrvDE6JQoRcXLfV2Q==\"/>
    </mc:Choice>
  </mc:AlternateContent>
  <xr:revisionPtr revIDLastSave="0" documentId="13_ncr:1_{4A16EEFD-4BCB-4D92-B4ED-920888014BB8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Introduction" sheetId="12" r:id="rId1"/>
    <sheet name="Table of Contents" sheetId="10" r:id="rId2"/>
    <sheet name="Figure 1" sheetId="1" r:id="rId3"/>
    <sheet name="Figure 2" sheetId="13" r:id="rId4"/>
    <sheet name="Figure 3" sheetId="2" r:id="rId5"/>
    <sheet name="Figure 4" sheetId="3" r:id="rId6"/>
    <sheet name="Figure 5" sheetId="4" r:id="rId7"/>
    <sheet name="Figure 6" sheetId="5" r:id="rId8"/>
    <sheet name="Figure 7" sheetId="6" r:id="rId9"/>
    <sheet name="Figure 8" sheetId="7" r:id="rId10"/>
    <sheet name="Figure 9 " sheetId="8" r:id="rId11"/>
    <sheet name="Figure 10" sheetId="9" r:id="rId12"/>
  </sheets>
  <definedNames>
    <definedName name="_xlchart.v1.0" hidden="1">'Figure 3'!$A$3:$A$7</definedName>
    <definedName name="_xlchart.v1.1" hidden="1">'Figure 3'!$B$3:$B$7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7" l="1"/>
  <c r="H17" i="7"/>
  <c r="I18" i="7" s="1"/>
  <c r="H14" i="7"/>
  <c r="H13" i="7"/>
  <c r="H10" i="7"/>
  <c r="H9" i="7"/>
  <c r="I10" i="7" s="1"/>
  <c r="H6" i="7"/>
  <c r="H5" i="7"/>
  <c r="I6" i="7" s="1"/>
  <c r="I14" i="7" l="1"/>
  <c r="B8" i="1" l="1"/>
  <c r="C7" i="1" l="1"/>
  <c r="C5" i="1"/>
  <c r="C6" i="1"/>
</calcChain>
</file>

<file path=xl/sharedStrings.xml><?xml version="1.0" encoding="utf-8"?>
<sst xmlns="http://schemas.openxmlformats.org/spreadsheetml/2006/main" count="115" uniqueCount="78">
  <si>
    <t>Stepping Up Chart Data - Contents</t>
  </si>
  <si>
    <t>Figure 1: Residential Greenhouse Gas Emissions</t>
  </si>
  <si>
    <t>Units: Gg CO₂-e (gigagrams of emissions in carbon dioxide equivalent)</t>
  </si>
  <si>
    <t>2020-21</t>
  </si>
  <si>
    <t>Gas (and other direct stationary emissions)</t>
  </si>
  <si>
    <t xml:space="preserve">Transport </t>
  </si>
  <si>
    <t>Electricity</t>
  </si>
  <si>
    <t>Total</t>
  </si>
  <si>
    <t xml:space="preserve">Source: DCCEEW, Data Table 1 and Data Table 2 </t>
  </si>
  <si>
    <t xml:space="preserve">Owner-occupied stand-alone house </t>
  </si>
  <si>
    <t>Owned, multi-unit</t>
  </si>
  <si>
    <t>Rented, multi-unit</t>
  </si>
  <si>
    <t>Rented, stand-alone house</t>
  </si>
  <si>
    <t>Caravans and other</t>
  </si>
  <si>
    <t>Source: ECA analysis of Census of Population and Housing: Housing data summary, 2021</t>
  </si>
  <si>
    <t>Less than $20k</t>
  </si>
  <si>
    <t>$20k to under $40k</t>
  </si>
  <si>
    <t>$40k to under $60k</t>
  </si>
  <si>
    <t>$60k to under $80k</t>
  </si>
  <si>
    <t>$80k to under $100k</t>
  </si>
  <si>
    <t>$100k to under $120k</t>
  </si>
  <si>
    <t>$120k to under $150k</t>
  </si>
  <si>
    <t>$150k and over</t>
  </si>
  <si>
    <t>Average Monthly Energy Bill ($)</t>
  </si>
  <si>
    <t>% of Household Income</t>
  </si>
  <si>
    <t>Source: ECA analysis, Energy Consumer Sentiment Survey, June 2023</t>
  </si>
  <si>
    <t>Which of the following electricity generation and storage appliances do you have at your property? - Solar panels</t>
  </si>
  <si>
    <t>Financially comfortable</t>
  </si>
  <si>
    <t>Manage household bills but struggle to afford anything extra</t>
  </si>
  <si>
    <t>Under financial pressure</t>
  </si>
  <si>
    <t>Source: ECA analysis, Energy Consumer Behaviour Survey 2022</t>
  </si>
  <si>
    <t>Electric vehicle savings</t>
  </si>
  <si>
    <t>EV household</t>
  </si>
  <si>
    <t>All electricity consumers</t>
  </si>
  <si>
    <t>Electric vehicle savings--rounded to the nearest $10</t>
  </si>
  <si>
    <t>Source: CSIRO and Dynamic Analysis report</t>
  </si>
  <si>
    <t>Electrifying Gas Appliances</t>
  </si>
  <si>
    <t>Energy Efficiency</t>
  </si>
  <si>
    <t>Gas</t>
  </si>
  <si>
    <t>Petrol+ICE Vehicle</t>
  </si>
  <si>
    <t>All Electric Appliances</t>
  </si>
  <si>
    <t>EV costs</t>
  </si>
  <si>
    <t>Total Savings</t>
  </si>
  <si>
    <t>Rounded Totals (nearest $10)</t>
  </si>
  <si>
    <t>Fossil-Fuelled Home</t>
  </si>
  <si>
    <t>Efficient All-Electric Home</t>
  </si>
  <si>
    <t>Rounded to nearest $10</t>
  </si>
  <si>
    <t>Wholesale</t>
  </si>
  <si>
    <t>Network</t>
  </si>
  <si>
    <t>Other</t>
  </si>
  <si>
    <t>Table of Contents</t>
  </si>
  <si>
    <t>ToC</t>
  </si>
  <si>
    <t>Stepping Up Chart Data Introduction</t>
  </si>
  <si>
    <t>*Caution: small sample size. No results shown for some categories due to extremely small sample size</t>
  </si>
  <si>
    <t>Base: All households with mains gas, NSW (n=237), VIC (n=393), *QLD (n=48), WA (n=244), SA (n=197), *TAS (n=26), ACT (n=141)</t>
  </si>
  <si>
    <t>Q. Some Australian households have recently been cancelling their gas supply and converting their home to running on electricity only. Which of the following best describes you?</t>
  </si>
  <si>
    <t>NSW</t>
  </si>
  <si>
    <t>VIC</t>
  </si>
  <si>
    <t>QLD*</t>
  </si>
  <si>
    <t>WA</t>
  </si>
  <si>
    <t>SA</t>
  </si>
  <si>
    <t>ACT</t>
  </si>
  <si>
    <t>TAS*</t>
  </si>
  <si>
    <t>Haven't given it any thought</t>
  </si>
  <si>
    <t>Have thought about converting to electricity only, but decided not to</t>
  </si>
  <si>
    <t>Have thought about converting to electricity only, but not seriously</t>
  </si>
  <si>
    <t>Seriously considering converting to electricity only</t>
  </si>
  <si>
    <t>Figure 2: Removing Mains Gas Supply</t>
  </si>
  <si>
    <t>Figure 10: Projected Average Annual Household Gas Bill</t>
  </si>
  <si>
    <t>Figure 9: Savings from solar-battery ownership</t>
  </si>
  <si>
    <t>Figure 8: Total Household Energy Spending in Select Years</t>
  </si>
  <si>
    <t>Figure 7: Gas electrification and energy efficiency savings</t>
  </si>
  <si>
    <t>Figure 6: Annual savings from Electric Vehicles (20-year average)</t>
  </si>
  <si>
    <t xml:space="preserve">Figure 5: Appliances owned - Electricity generation </t>
  </si>
  <si>
    <t>Figure 4: Average monthly Energy Bill by Household Income</t>
  </si>
  <si>
    <t>Figure 3: Dwelling Structure by Tenure and Landlord Type 2021</t>
  </si>
  <si>
    <r>
      <t xml:space="preserve">This workbook contains data used to create the charts and figures in Energy Consumers Australia's </t>
    </r>
    <r>
      <rPr>
        <i/>
        <sz val="12"/>
        <color rgb="FF000000"/>
        <rFont val="Arial"/>
        <family val="2"/>
      </rPr>
      <t>Stepping Up</t>
    </r>
    <r>
      <rPr>
        <sz val="12"/>
        <color rgb="FF000000"/>
        <rFont val="Arial"/>
        <family val="2"/>
      </rPr>
      <t xml:space="preserve"> report</t>
    </r>
    <r>
      <rPr>
        <sz val="12"/>
        <rFont val="Arial"/>
        <family val="2"/>
      </rPr>
      <t xml:space="preserve"> published on 10 August 2023</t>
    </r>
    <r>
      <rPr>
        <sz val="12"/>
        <color rgb="FF000000"/>
        <rFont val="Arial"/>
        <family val="2"/>
      </rPr>
      <t>.</t>
    </r>
  </si>
  <si>
    <r>
      <t xml:space="preserve">The data included in this workbook is sourced from </t>
    </r>
    <r>
      <rPr>
        <i/>
        <sz val="12"/>
        <color rgb="FF000000"/>
        <rFont val="Arial"/>
        <family val="2"/>
      </rPr>
      <t>Consumer Impacts of the Energy Transition: Modelling Report</t>
    </r>
    <r>
      <rPr>
        <sz val="12"/>
        <color rgb="FF000000"/>
        <rFont val="Arial"/>
        <family val="2"/>
      </rPr>
      <t xml:space="preserve"> completed by CSIRO and Dynamic Analysis, as well as publicly available information from DCCEEW and the ABS, and Energy Consumer Australia's own analysis.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</si>
</sst>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_);[Red]\(&quot;$&quot;#,##0\)"/>
    <numFmt numFmtId="165" formatCode="_-&quot;$&quot;* #,##0_-;\-&quot;$&quot;* #,##0_-;_-&quot;$&quot;* &quot;-&quot;??_-;_-@_-"/>
    <numFmt numFmtId="166" formatCode="&quot;$&quot;#,##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44546A"/>
      <name val="Arial"/>
      <family val="2"/>
    </font>
    <font>
      <sz val="10"/>
      <color rgb="FF000000"/>
      <name val="Arial"/>
      <family val="2"/>
    </font>
    <font>
      <sz val="11"/>
      <color rgb="FF444444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444444"/>
      <name val="Arial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4" xfId="0" applyFont="1" applyFill="1" applyBorder="1"/>
    <xf numFmtId="3" fontId="5" fillId="0" borderId="4" xfId="0" applyNumberFormat="1" applyFont="1" applyBorder="1"/>
    <xf numFmtId="9" fontId="4" fillId="0" borderId="4" xfId="0" applyNumberFormat="1" applyFont="1" applyBorder="1"/>
    <xf numFmtId="0" fontId="4" fillId="2" borderId="4" xfId="0" applyFont="1" applyFill="1" applyBorder="1"/>
    <xf numFmtId="3" fontId="6" fillId="0" borderId="4" xfId="0" applyNumberFormat="1" applyFont="1" applyBorder="1"/>
    <xf numFmtId="0" fontId="4" fillId="0" borderId="4" xfId="0" applyFont="1" applyBorder="1"/>
    <xf numFmtId="3" fontId="4" fillId="0" borderId="4" xfId="0" applyNumberFormat="1" applyFont="1" applyBorder="1"/>
    <xf numFmtId="0" fontId="7" fillId="0" borderId="0" xfId="1" applyFont="1"/>
    <xf numFmtId="3" fontId="5" fillId="0" borderId="5" xfId="0" applyNumberFormat="1" applyFont="1" applyBorder="1"/>
    <xf numFmtId="9" fontId="4" fillId="0" borderId="5" xfId="0" applyNumberFormat="1" applyFont="1" applyBorder="1"/>
    <xf numFmtId="0" fontId="4" fillId="0" borderId="1" xfId="0" applyFont="1" applyBorder="1"/>
    <xf numFmtId="0" fontId="7" fillId="0" borderId="0" xfId="1" applyFont="1" applyFill="1"/>
    <xf numFmtId="9" fontId="4" fillId="0" borderId="1" xfId="0" applyNumberFormat="1" applyFont="1" applyBorder="1"/>
    <xf numFmtId="0" fontId="6" fillId="0" borderId="0" xfId="0" applyFont="1"/>
    <xf numFmtId="0" fontId="6" fillId="0" borderId="1" xfId="0" applyFont="1" applyBorder="1"/>
    <xf numFmtId="16" fontId="6" fillId="0" borderId="1" xfId="0" applyNumberFormat="1" applyFont="1" applyBorder="1"/>
    <xf numFmtId="0" fontId="8" fillId="0" borderId="0" xfId="0" applyFont="1"/>
    <xf numFmtId="0" fontId="9" fillId="0" borderId="0" xfId="0" applyFont="1"/>
    <xf numFmtId="16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6" fillId="0" borderId="1" xfId="0" applyNumberFormat="1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9" fontId="6" fillId="0" borderId="1" xfId="0" applyNumberFormat="1" applyFont="1" applyBorder="1"/>
    <xf numFmtId="0" fontId="10" fillId="3" borderId="7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2" fillId="4" borderId="8" xfId="0" applyFont="1" applyFill="1" applyBorder="1"/>
    <xf numFmtId="0" fontId="11" fillId="0" borderId="0" xfId="0" applyFont="1"/>
    <xf numFmtId="0" fontId="13" fillId="0" borderId="0" xfId="0" applyFont="1"/>
    <xf numFmtId="164" fontId="13" fillId="0" borderId="0" xfId="0" applyNumberFormat="1" applyFont="1"/>
    <xf numFmtId="165" fontId="4" fillId="0" borderId="1" xfId="2" applyNumberFormat="1" applyFont="1" applyFill="1" applyBorder="1"/>
    <xf numFmtId="165" fontId="4" fillId="0" borderId="0" xfId="2" applyNumberFormat="1" applyFont="1" applyFill="1" applyBorder="1"/>
    <xf numFmtId="166" fontId="4" fillId="0" borderId="1" xfId="0" applyNumberFormat="1" applyFont="1" applyBorder="1"/>
    <xf numFmtId="165" fontId="4" fillId="0" borderId="1" xfId="2" applyNumberFormat="1" applyFont="1" applyBorder="1"/>
    <xf numFmtId="166" fontId="4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4" fillId="0" borderId="0" xfId="0" applyFont="1"/>
    <xf numFmtId="9" fontId="4" fillId="0" borderId="0" xfId="0" applyNumberFormat="1" applyFont="1"/>
    <xf numFmtId="0" fontId="15" fillId="3" borderId="7" xfId="0" applyFont="1" applyFill="1" applyBorder="1" applyAlignment="1">
      <alignment horizontal="left" vertical="top" wrapText="1"/>
    </xf>
    <xf numFmtId="0" fontId="18" fillId="3" borderId="7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E64647"/>
      <color rgb="FF00AB69"/>
      <color rgb="FF0E6CA5"/>
      <color rgb="FF662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Household GHG Emissions by Source (FY2021)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E64647"/>
            </a:solidFill>
          </c:spPr>
          <c:dPt>
            <c:idx val="0"/>
            <c:bubble3D val="0"/>
            <c:spPr>
              <a:solidFill>
                <a:srgbClr val="E646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15-411C-8339-FC20DC04A9DB}"/>
              </c:ext>
            </c:extLst>
          </c:dPt>
          <c:dPt>
            <c:idx val="1"/>
            <c:bubble3D val="0"/>
            <c:spPr>
              <a:solidFill>
                <a:srgbClr val="0E6C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15-411C-8339-FC20DC04A9DB}"/>
              </c:ext>
            </c:extLst>
          </c:dPt>
          <c:dPt>
            <c:idx val="2"/>
            <c:bubble3D val="0"/>
            <c:spPr>
              <a:solidFill>
                <a:srgbClr val="00AB6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15-411C-8339-FC20DC04A9DB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515-411C-8339-FC20DC04A9D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515-411C-8339-FC20DC04A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1'!$A$5:$A$7</c:f>
              <c:strCache>
                <c:ptCount val="3"/>
                <c:pt idx="0">
                  <c:v>Gas (and other direct stationary emissions)</c:v>
                </c:pt>
                <c:pt idx="1">
                  <c:v>Transport </c:v>
                </c:pt>
                <c:pt idx="2">
                  <c:v>Electricity</c:v>
                </c:pt>
              </c:strCache>
            </c:strRef>
          </c:cat>
          <c:val>
            <c:numRef>
              <c:f>'Figure 1'!$B$5:$B$7</c:f>
              <c:numCache>
                <c:formatCode>#,##0</c:formatCode>
                <c:ptCount val="3"/>
                <c:pt idx="0">
                  <c:v>14004</c:v>
                </c:pt>
                <c:pt idx="1">
                  <c:v>46299</c:v>
                </c:pt>
                <c:pt idx="2">
                  <c:v>41692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D-41EE-9C4E-C21875F114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Removing mains gas supply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2'!$B$2</c:f>
              <c:strCache>
                <c:ptCount val="1"/>
                <c:pt idx="0">
                  <c:v>Seriously considering converting to electricity only</c:v>
                </c:pt>
              </c:strCache>
            </c:strRef>
          </c:tx>
          <c:spPr>
            <a:solidFill>
              <a:srgbClr val="662A74"/>
            </a:solidFill>
            <a:ln>
              <a:noFill/>
            </a:ln>
            <a:effectLst/>
          </c:spPr>
          <c:invertIfNegative val="0"/>
          <c:cat>
            <c:strRef>
              <c:f>'Figure 2'!$A$3:$A$9</c:f>
              <c:strCache>
                <c:ptCount val="7"/>
                <c:pt idx="0">
                  <c:v>TAS*</c:v>
                </c:pt>
                <c:pt idx="1">
                  <c:v>ACT</c:v>
                </c:pt>
                <c:pt idx="2">
                  <c:v>SA</c:v>
                </c:pt>
                <c:pt idx="3">
                  <c:v>WA</c:v>
                </c:pt>
                <c:pt idx="4">
                  <c:v>QLD*</c:v>
                </c:pt>
                <c:pt idx="5">
                  <c:v>VIC</c:v>
                </c:pt>
                <c:pt idx="6">
                  <c:v>NSW</c:v>
                </c:pt>
              </c:strCache>
            </c:strRef>
          </c:cat>
          <c:val>
            <c:numRef>
              <c:f>'Figure 2'!$B$3:$B$9</c:f>
              <c:numCache>
                <c:formatCode>0%</c:formatCode>
                <c:ptCount val="7"/>
                <c:pt idx="1">
                  <c:v>0.13</c:v>
                </c:pt>
                <c:pt idx="2">
                  <c:v>0.1</c:v>
                </c:pt>
                <c:pt idx="3">
                  <c:v>0.06</c:v>
                </c:pt>
                <c:pt idx="4">
                  <c:v>0.13</c:v>
                </c:pt>
                <c:pt idx="5">
                  <c:v>0.1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9-41A4-ABBF-9829B3B138AD}"/>
            </c:ext>
          </c:extLst>
        </c:ser>
        <c:ser>
          <c:idx val="1"/>
          <c:order val="1"/>
          <c:tx>
            <c:strRef>
              <c:f>'Figure 2'!$C$2</c:f>
              <c:strCache>
                <c:ptCount val="1"/>
                <c:pt idx="0">
                  <c:v>Have thought about converting to electricity only, but not seriously</c:v>
                </c:pt>
              </c:strCache>
            </c:strRef>
          </c:tx>
          <c:spPr>
            <a:solidFill>
              <a:srgbClr val="E64647"/>
            </a:solidFill>
            <a:ln>
              <a:noFill/>
            </a:ln>
            <a:effectLst/>
          </c:spPr>
          <c:invertIfNegative val="0"/>
          <c:cat>
            <c:strRef>
              <c:f>'Figure 2'!$A$3:$A$9</c:f>
              <c:strCache>
                <c:ptCount val="7"/>
                <c:pt idx="0">
                  <c:v>TAS*</c:v>
                </c:pt>
                <c:pt idx="1">
                  <c:v>ACT</c:v>
                </c:pt>
                <c:pt idx="2">
                  <c:v>SA</c:v>
                </c:pt>
                <c:pt idx="3">
                  <c:v>WA</c:v>
                </c:pt>
                <c:pt idx="4">
                  <c:v>QLD*</c:v>
                </c:pt>
                <c:pt idx="5">
                  <c:v>VIC</c:v>
                </c:pt>
                <c:pt idx="6">
                  <c:v>NSW</c:v>
                </c:pt>
              </c:strCache>
            </c:strRef>
          </c:cat>
          <c:val>
            <c:numRef>
              <c:f>'Figure 2'!$C$3:$C$9</c:f>
              <c:numCache>
                <c:formatCode>0%</c:formatCode>
                <c:ptCount val="7"/>
                <c:pt idx="1">
                  <c:v>0.35</c:v>
                </c:pt>
                <c:pt idx="2">
                  <c:v>0.21</c:v>
                </c:pt>
                <c:pt idx="3">
                  <c:v>0.18</c:v>
                </c:pt>
                <c:pt idx="4">
                  <c:v>0.17</c:v>
                </c:pt>
                <c:pt idx="5">
                  <c:v>0.18</c:v>
                </c:pt>
                <c:pt idx="6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69-41A4-ABBF-9829B3B138AD}"/>
            </c:ext>
          </c:extLst>
        </c:ser>
        <c:ser>
          <c:idx val="2"/>
          <c:order val="2"/>
          <c:tx>
            <c:strRef>
              <c:f>'Figure 2'!$D$2</c:f>
              <c:strCache>
                <c:ptCount val="1"/>
                <c:pt idx="0">
                  <c:v>Have thought about converting to electricity only, but decided not to</c:v>
                </c:pt>
              </c:strCache>
            </c:strRef>
          </c:tx>
          <c:spPr>
            <a:solidFill>
              <a:srgbClr val="00AB69"/>
            </a:solidFill>
            <a:ln>
              <a:noFill/>
            </a:ln>
            <a:effectLst/>
          </c:spPr>
          <c:invertIfNegative val="0"/>
          <c:cat>
            <c:strRef>
              <c:f>'Figure 2'!$A$3:$A$9</c:f>
              <c:strCache>
                <c:ptCount val="7"/>
                <c:pt idx="0">
                  <c:v>TAS*</c:v>
                </c:pt>
                <c:pt idx="1">
                  <c:v>ACT</c:v>
                </c:pt>
                <c:pt idx="2">
                  <c:v>SA</c:v>
                </c:pt>
                <c:pt idx="3">
                  <c:v>WA</c:v>
                </c:pt>
                <c:pt idx="4">
                  <c:v>QLD*</c:v>
                </c:pt>
                <c:pt idx="5">
                  <c:v>VIC</c:v>
                </c:pt>
                <c:pt idx="6">
                  <c:v>NSW</c:v>
                </c:pt>
              </c:strCache>
            </c:strRef>
          </c:cat>
          <c:val>
            <c:numRef>
              <c:f>'Figure 2'!$D$3:$D$9</c:f>
              <c:numCache>
                <c:formatCode>0%</c:formatCode>
                <c:ptCount val="7"/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69-41A4-ABBF-9829B3B138AD}"/>
            </c:ext>
          </c:extLst>
        </c:ser>
        <c:ser>
          <c:idx val="3"/>
          <c:order val="3"/>
          <c:tx>
            <c:strRef>
              <c:f>'Figure 2'!$E$2</c:f>
              <c:strCache>
                <c:ptCount val="1"/>
                <c:pt idx="0">
                  <c:v>Haven't given it any thought</c:v>
                </c:pt>
              </c:strCache>
            </c:strRef>
          </c:tx>
          <c:spPr>
            <a:solidFill>
              <a:srgbClr val="0E6CA5"/>
            </a:solidFill>
            <a:ln>
              <a:noFill/>
            </a:ln>
            <a:effectLst/>
          </c:spPr>
          <c:invertIfNegative val="0"/>
          <c:cat>
            <c:strRef>
              <c:f>'Figure 2'!$A$3:$A$9</c:f>
              <c:strCache>
                <c:ptCount val="7"/>
                <c:pt idx="0">
                  <c:v>TAS*</c:v>
                </c:pt>
                <c:pt idx="1">
                  <c:v>ACT</c:v>
                </c:pt>
                <c:pt idx="2">
                  <c:v>SA</c:v>
                </c:pt>
                <c:pt idx="3">
                  <c:v>WA</c:v>
                </c:pt>
                <c:pt idx="4">
                  <c:v>QLD*</c:v>
                </c:pt>
                <c:pt idx="5">
                  <c:v>VIC</c:v>
                </c:pt>
                <c:pt idx="6">
                  <c:v>NSW</c:v>
                </c:pt>
              </c:strCache>
            </c:strRef>
          </c:cat>
          <c:val>
            <c:numRef>
              <c:f>'Figure 2'!$E$3:$E$9</c:f>
              <c:numCache>
                <c:formatCode>0%</c:formatCode>
                <c:ptCount val="7"/>
                <c:pt idx="1">
                  <c:v>0.44</c:v>
                </c:pt>
                <c:pt idx="2">
                  <c:v>0.62</c:v>
                </c:pt>
                <c:pt idx="3">
                  <c:v>0.68</c:v>
                </c:pt>
                <c:pt idx="4">
                  <c:v>0.63</c:v>
                </c:pt>
                <c:pt idx="5">
                  <c:v>0.64</c:v>
                </c:pt>
                <c:pt idx="6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69-41A4-ABBF-9829B3B13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649903"/>
        <c:axId val="531561935"/>
      </c:barChart>
      <c:catAx>
        <c:axId val="532649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1561935"/>
        <c:crosses val="autoZero"/>
        <c:auto val="1"/>
        <c:lblAlgn val="ctr"/>
        <c:lblOffset val="100"/>
        <c:noMultiLvlLbl val="0"/>
      </c:catAx>
      <c:valAx>
        <c:axId val="531561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264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Average Monthly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 Energy Bill by Household Income</a:t>
            </a:r>
            <a:endParaRPr lang="en-AU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4'!$A$4:$B$4</c:f>
              <c:strCache>
                <c:ptCount val="2"/>
                <c:pt idx="0">
                  <c:v>Average Monthly Energy Bill ($)</c:v>
                </c:pt>
                <c:pt idx="1">
                  <c:v>23-Jun</c:v>
                </c:pt>
              </c:strCache>
            </c:strRef>
          </c:tx>
          <c:spPr>
            <a:solidFill>
              <a:srgbClr val="0E6C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4'!$C$3:$J$3</c:f>
              <c:strCache>
                <c:ptCount val="8"/>
                <c:pt idx="0">
                  <c:v>Less than $20k</c:v>
                </c:pt>
                <c:pt idx="1">
                  <c:v>$20k to under $40k</c:v>
                </c:pt>
                <c:pt idx="2">
                  <c:v>$40k to under $60k</c:v>
                </c:pt>
                <c:pt idx="3">
                  <c:v>$60k to under $80k</c:v>
                </c:pt>
                <c:pt idx="4">
                  <c:v>$80k to under $100k</c:v>
                </c:pt>
                <c:pt idx="5">
                  <c:v>$100k to under $120k</c:v>
                </c:pt>
                <c:pt idx="6">
                  <c:v>$120k to under $150k</c:v>
                </c:pt>
                <c:pt idx="7">
                  <c:v>$150k and over</c:v>
                </c:pt>
              </c:strCache>
            </c:strRef>
          </c:cat>
          <c:val>
            <c:numRef>
              <c:f>'Figure 4'!$C$4:$J$4</c:f>
              <c:numCache>
                <c:formatCode>"$"#,##0_);[Red]\("$"#,##0\)</c:formatCode>
                <c:ptCount val="8"/>
                <c:pt idx="0">
                  <c:v>159</c:v>
                </c:pt>
                <c:pt idx="1">
                  <c:v>142</c:v>
                </c:pt>
                <c:pt idx="2">
                  <c:v>149</c:v>
                </c:pt>
                <c:pt idx="3">
                  <c:v>184</c:v>
                </c:pt>
                <c:pt idx="4">
                  <c:v>190</c:v>
                </c:pt>
                <c:pt idx="5">
                  <c:v>216</c:v>
                </c:pt>
                <c:pt idx="6">
                  <c:v>229</c:v>
                </c:pt>
                <c:pt idx="7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A-4A55-9EEA-B2374458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348543"/>
        <c:axId val="1718925583"/>
      </c:barChart>
      <c:lineChart>
        <c:grouping val="standard"/>
        <c:varyColors val="0"/>
        <c:ser>
          <c:idx val="1"/>
          <c:order val="1"/>
          <c:tx>
            <c:strRef>
              <c:f>'Figure 4'!$A$5:$B$5</c:f>
              <c:strCache>
                <c:ptCount val="2"/>
                <c:pt idx="0">
                  <c:v>% of Household Income</c:v>
                </c:pt>
                <c:pt idx="1">
                  <c:v>23-Jun</c:v>
                </c:pt>
              </c:strCache>
            </c:strRef>
          </c:tx>
          <c:spPr>
            <a:ln w="28575" cap="rnd">
              <a:solidFill>
                <a:srgbClr val="E64647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4'!$C$3:$J$3</c:f>
              <c:strCache>
                <c:ptCount val="8"/>
                <c:pt idx="0">
                  <c:v>Less than $20k</c:v>
                </c:pt>
                <c:pt idx="1">
                  <c:v>$20k to under $40k</c:v>
                </c:pt>
                <c:pt idx="2">
                  <c:v>$40k to under $60k</c:v>
                </c:pt>
                <c:pt idx="3">
                  <c:v>$60k to under $80k</c:v>
                </c:pt>
                <c:pt idx="4">
                  <c:v>$80k to under $100k</c:v>
                </c:pt>
                <c:pt idx="5">
                  <c:v>$100k to under $120k</c:v>
                </c:pt>
                <c:pt idx="6">
                  <c:v>$120k to under $150k</c:v>
                </c:pt>
                <c:pt idx="7">
                  <c:v>$150k and over</c:v>
                </c:pt>
              </c:strCache>
            </c:strRef>
          </c:cat>
          <c:val>
            <c:numRef>
              <c:f>'Figure 4'!$C$5:$J$5</c:f>
              <c:numCache>
                <c:formatCode>0.00%</c:formatCode>
                <c:ptCount val="8"/>
                <c:pt idx="0">
                  <c:v>0.127</c:v>
                </c:pt>
                <c:pt idx="1">
                  <c:v>5.7000000000000002E-2</c:v>
                </c:pt>
                <c:pt idx="2">
                  <c:v>3.5999999999999997E-2</c:v>
                </c:pt>
                <c:pt idx="3">
                  <c:v>3.1E-2</c:v>
                </c:pt>
                <c:pt idx="4">
                  <c:v>2.5000000000000001E-2</c:v>
                </c:pt>
                <c:pt idx="5">
                  <c:v>2.4E-2</c:v>
                </c:pt>
                <c:pt idx="6">
                  <c:v>0.02</c:v>
                </c:pt>
                <c:pt idx="7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A-4A55-9EEA-B2374458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359679"/>
        <c:axId val="1718934703"/>
      </c:lineChart>
      <c:catAx>
        <c:axId val="172134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18925583"/>
        <c:crosses val="autoZero"/>
        <c:auto val="1"/>
        <c:lblAlgn val="ctr"/>
        <c:lblOffset val="100"/>
        <c:noMultiLvlLbl val="0"/>
      </c:catAx>
      <c:valAx>
        <c:axId val="1718925583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348543"/>
        <c:crosses val="autoZero"/>
        <c:crossBetween val="between"/>
      </c:valAx>
      <c:valAx>
        <c:axId val="1718934703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359679"/>
        <c:crosses val="max"/>
        <c:crossBetween val="between"/>
        <c:minorUnit val="2.0000000000000004E-2"/>
      </c:valAx>
      <c:catAx>
        <c:axId val="17213596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18934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Q: Which of the following electricity generation and storage appliances do you have at your property? A: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 Rooftop PV solar panels</a:t>
            </a:r>
            <a:endParaRPr lang="en-AU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5'!$A$4</c:f>
              <c:strCache>
                <c:ptCount val="1"/>
                <c:pt idx="0">
                  <c:v>Financially comfortable</c:v>
                </c:pt>
              </c:strCache>
            </c:strRef>
          </c:tx>
          <c:spPr>
            <a:solidFill>
              <a:srgbClr val="0E6C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5'!$B$4</c:f>
              <c:numCache>
                <c:formatCode>0%</c:formatCode>
                <c:ptCount val="1"/>
                <c:pt idx="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4-4F01-9CB3-8DD9E59FA14F}"/>
            </c:ext>
          </c:extLst>
        </c:ser>
        <c:ser>
          <c:idx val="1"/>
          <c:order val="1"/>
          <c:tx>
            <c:strRef>
              <c:f>'Figure 5'!$A$5</c:f>
              <c:strCache>
                <c:ptCount val="1"/>
                <c:pt idx="0">
                  <c:v>Manage household bills but struggle to afford anything extra</c:v>
                </c:pt>
              </c:strCache>
            </c:strRef>
          </c:tx>
          <c:spPr>
            <a:solidFill>
              <a:srgbClr val="E646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5'!$B$5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84-4F01-9CB3-8DD9E59FA14F}"/>
            </c:ext>
          </c:extLst>
        </c:ser>
        <c:ser>
          <c:idx val="2"/>
          <c:order val="2"/>
          <c:tx>
            <c:strRef>
              <c:f>'Figure 5'!$A$6</c:f>
              <c:strCache>
                <c:ptCount val="1"/>
                <c:pt idx="0">
                  <c:v>Under financial pressure</c:v>
                </c:pt>
              </c:strCache>
            </c:strRef>
          </c:tx>
          <c:spPr>
            <a:solidFill>
              <a:srgbClr val="00AB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5'!$B$6</c:f>
              <c:numCache>
                <c:formatCode>0%</c:formatCode>
                <c:ptCount val="1"/>
                <c:pt idx="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84-4F01-9CB3-8DD9E59FA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663920"/>
        <c:axId val="1718920783"/>
      </c:barChart>
      <c:catAx>
        <c:axId val="59663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8920783"/>
        <c:crosses val="autoZero"/>
        <c:auto val="1"/>
        <c:lblAlgn val="ctr"/>
        <c:lblOffset val="100"/>
        <c:noMultiLvlLbl val="0"/>
      </c:catAx>
      <c:valAx>
        <c:axId val="171892078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5966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Annual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 Savings from Electric Vehicles </a:t>
            </a:r>
          </a:p>
          <a:p>
            <a:pPr>
              <a:defRPr/>
            </a:pP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(20-year average)</a:t>
            </a:r>
            <a:endParaRPr lang="en-AU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6'!$A$10</c:f>
              <c:strCache>
                <c:ptCount val="1"/>
                <c:pt idx="0">
                  <c:v>EV household</c:v>
                </c:pt>
              </c:strCache>
            </c:strRef>
          </c:tx>
          <c:spPr>
            <a:solidFill>
              <a:srgbClr val="662A7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6'!$B$9:$E$9</c:f>
              <c:numCache>
                <c:formatCode>General</c:formatCode>
                <c:ptCount val="4"/>
                <c:pt idx="0">
                  <c:v>2023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'Figure 6'!$B$10:$E$10</c:f>
              <c:numCache>
                <c:formatCode>"$"#,##0_);[Red]\("$"#,##0\)</c:formatCode>
                <c:ptCount val="4"/>
                <c:pt idx="0">
                  <c:v>100</c:v>
                </c:pt>
                <c:pt idx="1">
                  <c:v>1440</c:v>
                </c:pt>
                <c:pt idx="2">
                  <c:v>1410</c:v>
                </c:pt>
                <c:pt idx="3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6-4C07-9B52-D1FA95920D9A}"/>
            </c:ext>
          </c:extLst>
        </c:ser>
        <c:ser>
          <c:idx val="1"/>
          <c:order val="1"/>
          <c:tx>
            <c:strRef>
              <c:f>'Figure 6'!$A$11</c:f>
              <c:strCache>
                <c:ptCount val="1"/>
                <c:pt idx="0">
                  <c:v>All electricity consumers</c:v>
                </c:pt>
              </c:strCache>
            </c:strRef>
          </c:tx>
          <c:spPr>
            <a:solidFill>
              <a:srgbClr val="00AB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6'!$B$9:$E$9</c:f>
              <c:numCache>
                <c:formatCode>General</c:formatCode>
                <c:ptCount val="4"/>
                <c:pt idx="0">
                  <c:v>2023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'Figure 6'!$B$11:$E$11</c:f>
              <c:numCache>
                <c:formatCode>"$"#,##0_);[Red]\("$"#,##0\)</c:formatCode>
                <c:ptCount val="4"/>
                <c:pt idx="0">
                  <c:v>180</c:v>
                </c:pt>
                <c:pt idx="1">
                  <c:v>330</c:v>
                </c:pt>
                <c:pt idx="2">
                  <c:v>470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6-4C07-9B52-D1FA95920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915760"/>
        <c:axId val="1699952"/>
      </c:barChart>
      <c:catAx>
        <c:axId val="729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9952"/>
        <c:crosses val="autoZero"/>
        <c:auto val="1"/>
        <c:lblAlgn val="ctr"/>
        <c:lblOffset val="100"/>
        <c:noMultiLvlLbl val="0"/>
      </c:catAx>
      <c:valAx>
        <c:axId val="1699952"/>
        <c:scaling>
          <c:orientation val="minMax"/>
        </c:scaling>
        <c:delete val="1"/>
        <c:axPos val="l"/>
        <c:numFmt formatCode="&quot;$&quot;#,##0_);[Red]\(&quot;$&quot;#,##0\)" sourceLinked="1"/>
        <c:majorTickMark val="none"/>
        <c:minorTickMark val="none"/>
        <c:tickLblPos val="nextTo"/>
        <c:crossAx val="7291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Savings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 from electrifying gas appliances and energy efficiency in given years. </a:t>
            </a:r>
            <a:endParaRPr lang="en-AU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7'!$A$10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E646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7'!$B$9:$C$9</c:f>
              <c:strCache>
                <c:ptCount val="2"/>
                <c:pt idx="0">
                  <c:v>Electrifying Gas Appliances</c:v>
                </c:pt>
                <c:pt idx="1">
                  <c:v>Energy Efficiency</c:v>
                </c:pt>
              </c:strCache>
            </c:strRef>
          </c:cat>
          <c:val>
            <c:numRef>
              <c:f>'Figure 7'!$B$10:$C$10</c:f>
              <c:numCache>
                <c:formatCode>"$"#,##0_);[Red]\("$"#,##0\)</c:formatCode>
                <c:ptCount val="2"/>
                <c:pt idx="0">
                  <c:v>290</c:v>
                </c:pt>
                <c:pt idx="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B-49C3-8E69-8F3061E12BED}"/>
            </c:ext>
          </c:extLst>
        </c:ser>
        <c:ser>
          <c:idx val="1"/>
          <c:order val="1"/>
          <c:tx>
            <c:strRef>
              <c:f>'Figure 7'!$A$11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662A7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7'!$B$9:$C$9</c:f>
              <c:strCache>
                <c:ptCount val="2"/>
                <c:pt idx="0">
                  <c:v>Electrifying Gas Appliances</c:v>
                </c:pt>
                <c:pt idx="1">
                  <c:v>Energy Efficiency</c:v>
                </c:pt>
              </c:strCache>
            </c:strRef>
          </c:cat>
          <c:val>
            <c:numRef>
              <c:f>'Figure 7'!$B$11:$C$11</c:f>
              <c:numCache>
                <c:formatCode>"$"#,##0_);[Red]\("$"#,##0\)</c:formatCode>
                <c:ptCount val="2"/>
                <c:pt idx="0">
                  <c:v>660</c:v>
                </c:pt>
                <c:pt idx="1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B-49C3-8E69-8F3061E12BED}"/>
            </c:ext>
          </c:extLst>
        </c:ser>
        <c:ser>
          <c:idx val="2"/>
          <c:order val="2"/>
          <c:tx>
            <c:strRef>
              <c:f>'Figure 7'!$A$12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rgbClr val="00AB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7'!$B$9:$C$9</c:f>
              <c:strCache>
                <c:ptCount val="2"/>
                <c:pt idx="0">
                  <c:v>Electrifying Gas Appliances</c:v>
                </c:pt>
                <c:pt idx="1">
                  <c:v>Energy Efficiency</c:v>
                </c:pt>
              </c:strCache>
            </c:strRef>
          </c:cat>
          <c:val>
            <c:numRef>
              <c:f>'Figure 7'!$B$12:$C$12</c:f>
              <c:numCache>
                <c:formatCode>"$"#,##0_);[Red]\("$"#,##0\)</c:formatCode>
                <c:ptCount val="2"/>
                <c:pt idx="0">
                  <c:v>820</c:v>
                </c:pt>
                <c:pt idx="1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B-49C3-8E69-8F3061E12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676240"/>
        <c:axId val="1688912"/>
      </c:barChart>
      <c:catAx>
        <c:axId val="6667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88912"/>
        <c:crosses val="autoZero"/>
        <c:auto val="1"/>
        <c:lblAlgn val="ctr"/>
        <c:lblOffset val="100"/>
        <c:noMultiLvlLbl val="0"/>
      </c:catAx>
      <c:valAx>
        <c:axId val="1688912"/>
        <c:scaling>
          <c:orientation val="minMax"/>
        </c:scaling>
        <c:delete val="1"/>
        <c:axPos val="l"/>
        <c:numFmt formatCode="&quot;$&quot;#,##0_);[Red]\(&quot;$&quot;#,##0\)" sourceLinked="1"/>
        <c:majorTickMark val="none"/>
        <c:minorTickMark val="none"/>
        <c:tickLblPos val="nextTo"/>
        <c:crossAx val="6667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Total Household Energy Spending in Select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 Years</a:t>
            </a:r>
            <a:endParaRPr lang="en-AU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8'!$C$3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E6CA5"/>
            </a:solidFill>
            <a:ln>
              <a:noFill/>
            </a:ln>
            <a:effectLst/>
          </c:spPr>
          <c:invertIfNegative val="0"/>
          <c:cat>
            <c:multiLvlStrRef>
              <c:f>'Figure 8'!$A$4:$B$18</c:f>
              <c:multiLvlStrCache>
                <c:ptCount val="15"/>
                <c:lvl>
                  <c:pt idx="1">
                    <c:v>Fossil-Fuelled Home</c:v>
                  </c:pt>
                  <c:pt idx="2">
                    <c:v>Efficient All-Electric Home</c:v>
                  </c:pt>
                  <c:pt idx="5">
                    <c:v>Fossil-Fuelled Home</c:v>
                  </c:pt>
                  <c:pt idx="6">
                    <c:v>Efficient All-Electric Home</c:v>
                  </c:pt>
                  <c:pt idx="9">
                    <c:v>Fossil-Fuelled Home</c:v>
                  </c:pt>
                  <c:pt idx="10">
                    <c:v>Efficient All-Electric Home</c:v>
                  </c:pt>
                  <c:pt idx="13">
                    <c:v>Fossil-Fuelled Home</c:v>
                  </c:pt>
                  <c:pt idx="14">
                    <c:v>Efficient All-Electric Home</c:v>
                  </c:pt>
                </c:lvl>
                <c:lvl>
                  <c:pt idx="0">
                    <c:v>2023</c:v>
                  </c:pt>
                  <c:pt idx="4">
                    <c:v>2030</c:v>
                  </c:pt>
                  <c:pt idx="8">
                    <c:v>2040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'Figure 8'!$C$4:$C$18</c:f>
              <c:numCache>
                <c:formatCode>_-"$"* #,##0_-;\-"$"* #,##0_-;_-"$"* "-"??_-;_-@_-</c:formatCode>
                <c:ptCount val="15"/>
                <c:pt idx="1">
                  <c:v>2754.0745330688915</c:v>
                </c:pt>
                <c:pt idx="5">
                  <c:v>2702.2336474853364</c:v>
                </c:pt>
                <c:pt idx="9">
                  <c:v>2609.3791327457843</c:v>
                </c:pt>
                <c:pt idx="13">
                  <c:v>2555.0797866889156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7-4538-959D-0F9A08E1A020}"/>
            </c:ext>
          </c:extLst>
        </c:ser>
        <c:ser>
          <c:idx val="1"/>
          <c:order val="1"/>
          <c:tx>
            <c:strRef>
              <c:f>'Figure 8'!$D$3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E64647"/>
            </a:solidFill>
            <a:ln>
              <a:noFill/>
            </a:ln>
            <a:effectLst/>
          </c:spPr>
          <c:invertIfNegative val="0"/>
          <c:cat>
            <c:multiLvlStrRef>
              <c:f>'Figure 8'!$A$4:$B$18</c:f>
              <c:multiLvlStrCache>
                <c:ptCount val="15"/>
                <c:lvl>
                  <c:pt idx="1">
                    <c:v>Fossil-Fuelled Home</c:v>
                  </c:pt>
                  <c:pt idx="2">
                    <c:v>Efficient All-Electric Home</c:v>
                  </c:pt>
                  <c:pt idx="5">
                    <c:v>Fossil-Fuelled Home</c:v>
                  </c:pt>
                  <c:pt idx="6">
                    <c:v>Efficient All-Electric Home</c:v>
                  </c:pt>
                  <c:pt idx="9">
                    <c:v>Fossil-Fuelled Home</c:v>
                  </c:pt>
                  <c:pt idx="10">
                    <c:v>Efficient All-Electric Home</c:v>
                  </c:pt>
                  <c:pt idx="13">
                    <c:v>Fossil-Fuelled Home</c:v>
                  </c:pt>
                  <c:pt idx="14">
                    <c:v>Efficient All-Electric Home</c:v>
                  </c:pt>
                </c:lvl>
                <c:lvl>
                  <c:pt idx="0">
                    <c:v>2023</c:v>
                  </c:pt>
                  <c:pt idx="4">
                    <c:v>2030</c:v>
                  </c:pt>
                  <c:pt idx="8">
                    <c:v>2040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'Figure 8'!$D$4:$D$18</c:f>
              <c:numCache>
                <c:formatCode>_-"$"* #,##0_-;\-"$"* #,##0_-;_-"$"* "-"??_-;_-@_-</c:formatCode>
                <c:ptCount val="15"/>
                <c:pt idx="1">
                  <c:v>1052</c:v>
                </c:pt>
                <c:pt idx="5">
                  <c:v>1265.7663525146636</c:v>
                </c:pt>
                <c:pt idx="9">
                  <c:v>1586.6208672542161</c:v>
                </c:pt>
                <c:pt idx="13" formatCode="&quot;$&quot;#,##0">
                  <c:v>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7-4538-959D-0F9A08E1A020}"/>
            </c:ext>
          </c:extLst>
        </c:ser>
        <c:ser>
          <c:idx val="2"/>
          <c:order val="2"/>
          <c:tx>
            <c:strRef>
              <c:f>'Figure 8'!$E$3</c:f>
              <c:strCache>
                <c:ptCount val="1"/>
                <c:pt idx="0">
                  <c:v>Petrol+ICE Vehicle</c:v>
                </c:pt>
              </c:strCache>
            </c:strRef>
          </c:tx>
          <c:spPr>
            <a:solidFill>
              <a:srgbClr val="662A74"/>
            </a:solidFill>
            <a:ln>
              <a:noFill/>
            </a:ln>
            <a:effectLst/>
          </c:spPr>
          <c:invertIfNegative val="0"/>
          <c:cat>
            <c:multiLvlStrRef>
              <c:f>'Figure 8'!$A$4:$B$18</c:f>
              <c:multiLvlStrCache>
                <c:ptCount val="15"/>
                <c:lvl>
                  <c:pt idx="1">
                    <c:v>Fossil-Fuelled Home</c:v>
                  </c:pt>
                  <c:pt idx="2">
                    <c:v>Efficient All-Electric Home</c:v>
                  </c:pt>
                  <c:pt idx="5">
                    <c:v>Fossil-Fuelled Home</c:v>
                  </c:pt>
                  <c:pt idx="6">
                    <c:v>Efficient All-Electric Home</c:v>
                  </c:pt>
                  <c:pt idx="9">
                    <c:v>Fossil-Fuelled Home</c:v>
                  </c:pt>
                  <c:pt idx="10">
                    <c:v>Efficient All-Electric Home</c:v>
                  </c:pt>
                  <c:pt idx="13">
                    <c:v>Fossil-Fuelled Home</c:v>
                  </c:pt>
                  <c:pt idx="14">
                    <c:v>Efficient All-Electric Home</c:v>
                  </c:pt>
                </c:lvl>
                <c:lvl>
                  <c:pt idx="0">
                    <c:v>2023</c:v>
                  </c:pt>
                  <c:pt idx="4">
                    <c:v>2030</c:v>
                  </c:pt>
                  <c:pt idx="8">
                    <c:v>2040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'Figure 8'!$E$4:$E$18</c:f>
              <c:numCache>
                <c:formatCode>"$"#,##0</c:formatCode>
                <c:ptCount val="15"/>
                <c:pt idx="1">
                  <c:v>7256.554021802307</c:v>
                </c:pt>
                <c:pt idx="5">
                  <c:v>7145.844379038972</c:v>
                </c:pt>
                <c:pt idx="9">
                  <c:v>7108.5642357936267</c:v>
                </c:pt>
                <c:pt idx="13">
                  <c:v>7161.7315226412647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7-4538-959D-0F9A08E1A020}"/>
            </c:ext>
          </c:extLst>
        </c:ser>
        <c:ser>
          <c:idx val="3"/>
          <c:order val="3"/>
          <c:tx>
            <c:strRef>
              <c:f>'Figure 8'!$F$3</c:f>
              <c:strCache>
                <c:ptCount val="1"/>
                <c:pt idx="0">
                  <c:v>All Electric Appliances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8'!$A$4:$B$18</c:f>
              <c:multiLvlStrCache>
                <c:ptCount val="15"/>
                <c:lvl>
                  <c:pt idx="1">
                    <c:v>Fossil-Fuelled Home</c:v>
                  </c:pt>
                  <c:pt idx="2">
                    <c:v>Efficient All-Electric Home</c:v>
                  </c:pt>
                  <c:pt idx="5">
                    <c:v>Fossil-Fuelled Home</c:v>
                  </c:pt>
                  <c:pt idx="6">
                    <c:v>Efficient All-Electric Home</c:v>
                  </c:pt>
                  <c:pt idx="9">
                    <c:v>Fossil-Fuelled Home</c:v>
                  </c:pt>
                  <c:pt idx="10">
                    <c:v>Efficient All-Electric Home</c:v>
                  </c:pt>
                  <c:pt idx="13">
                    <c:v>Fossil-Fuelled Home</c:v>
                  </c:pt>
                  <c:pt idx="14">
                    <c:v>Efficient All-Electric Home</c:v>
                  </c:pt>
                </c:lvl>
                <c:lvl>
                  <c:pt idx="0">
                    <c:v>2023</c:v>
                  </c:pt>
                  <c:pt idx="4">
                    <c:v>2030</c:v>
                  </c:pt>
                  <c:pt idx="8">
                    <c:v>2040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'Figure 8'!$F$4:$F$18</c:f>
              <c:numCache>
                <c:formatCode>"$"#,##0</c:formatCode>
                <c:ptCount val="15"/>
                <c:pt idx="2">
                  <c:v>3328</c:v>
                </c:pt>
                <c:pt idx="6">
                  <c:v>3156</c:v>
                </c:pt>
                <c:pt idx="10">
                  <c:v>3008</c:v>
                </c:pt>
                <c:pt idx="14">
                  <c:v>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7-4538-959D-0F9A08E1A020}"/>
            </c:ext>
          </c:extLst>
        </c:ser>
        <c:ser>
          <c:idx val="4"/>
          <c:order val="4"/>
          <c:tx>
            <c:strRef>
              <c:f>'Figure 8'!$G$3</c:f>
              <c:strCache>
                <c:ptCount val="1"/>
                <c:pt idx="0">
                  <c:v>EV costs</c:v>
                </c:pt>
              </c:strCache>
            </c:strRef>
          </c:tx>
          <c:spPr>
            <a:solidFill>
              <a:srgbClr val="00AB69"/>
            </a:solidFill>
            <a:ln>
              <a:noFill/>
            </a:ln>
            <a:effectLst/>
          </c:spPr>
          <c:invertIfNegative val="0"/>
          <c:cat>
            <c:multiLvlStrRef>
              <c:f>'Figure 8'!$A$4:$B$18</c:f>
              <c:multiLvlStrCache>
                <c:ptCount val="15"/>
                <c:lvl>
                  <c:pt idx="1">
                    <c:v>Fossil-Fuelled Home</c:v>
                  </c:pt>
                  <c:pt idx="2">
                    <c:v>Efficient All-Electric Home</c:v>
                  </c:pt>
                  <c:pt idx="5">
                    <c:v>Fossil-Fuelled Home</c:v>
                  </c:pt>
                  <c:pt idx="6">
                    <c:v>Efficient All-Electric Home</c:v>
                  </c:pt>
                  <c:pt idx="9">
                    <c:v>Fossil-Fuelled Home</c:v>
                  </c:pt>
                  <c:pt idx="10">
                    <c:v>Efficient All-Electric Home</c:v>
                  </c:pt>
                  <c:pt idx="13">
                    <c:v>Fossil-Fuelled Home</c:v>
                  </c:pt>
                  <c:pt idx="14">
                    <c:v>Efficient All-Electric Home</c:v>
                  </c:pt>
                </c:lvl>
                <c:lvl>
                  <c:pt idx="0">
                    <c:v>2023</c:v>
                  </c:pt>
                  <c:pt idx="4">
                    <c:v>2030</c:v>
                  </c:pt>
                  <c:pt idx="8">
                    <c:v>2040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'Figure 8'!$G$4:$G$18</c:f>
              <c:numCache>
                <c:formatCode>"$"#,##0</c:formatCode>
                <c:ptCount val="15"/>
                <c:pt idx="2">
                  <c:v>7155</c:v>
                </c:pt>
                <c:pt idx="6">
                  <c:v>5708</c:v>
                </c:pt>
                <c:pt idx="10">
                  <c:v>5698</c:v>
                </c:pt>
                <c:pt idx="14">
                  <c:v>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C7-4538-959D-0F9A08E1A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41648"/>
        <c:axId val="161351440"/>
      </c:barChart>
      <c:catAx>
        <c:axId val="42804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351440"/>
        <c:crosses val="autoZero"/>
        <c:auto val="1"/>
        <c:lblAlgn val="ctr"/>
        <c:lblOffset val="100"/>
        <c:noMultiLvlLbl val="0"/>
      </c:catAx>
      <c:valAx>
        <c:axId val="161351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804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Projected individual household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 savings from solar+battery ownership</a:t>
            </a:r>
            <a:endParaRPr lang="en-AU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46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3A-47CE-90BC-6D331101116E}"/>
              </c:ext>
            </c:extLst>
          </c:dPt>
          <c:dPt>
            <c:idx val="1"/>
            <c:invertIfNegative val="0"/>
            <c:bubble3D val="0"/>
            <c:spPr>
              <a:solidFill>
                <a:srgbClr val="0E6C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DBD-47DE-920C-9DD736C79D0A}"/>
              </c:ext>
            </c:extLst>
          </c:dPt>
          <c:dPt>
            <c:idx val="2"/>
            <c:invertIfNegative val="0"/>
            <c:bubble3D val="0"/>
            <c:spPr>
              <a:solidFill>
                <a:srgbClr val="00AB6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BD-47DE-920C-9DD736C79D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 '!$A$8:$A$10</c:f>
              <c:numCache>
                <c:formatCode>General</c:formatCode>
                <c:ptCount val="3"/>
                <c:pt idx="0">
                  <c:v>2030</c:v>
                </c:pt>
                <c:pt idx="1">
                  <c:v>2040</c:v>
                </c:pt>
                <c:pt idx="2">
                  <c:v>2050</c:v>
                </c:pt>
              </c:numCache>
            </c:numRef>
          </c:cat>
          <c:val>
            <c:numRef>
              <c:f>'Figure 9 '!$B$8:$B$10</c:f>
              <c:numCache>
                <c:formatCode>"$"#,##0_);[Red]\("$"#,##0\)</c:formatCode>
                <c:ptCount val="3"/>
                <c:pt idx="0">
                  <c:v>1250</c:v>
                </c:pt>
                <c:pt idx="1">
                  <c:v>1420</c:v>
                </c:pt>
                <c:pt idx="2">
                  <c:v>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D-47DE-920C-9DD736C79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8359455"/>
        <c:axId val="332038880"/>
      </c:barChart>
      <c:catAx>
        <c:axId val="1718359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2038880"/>
        <c:crosses val="autoZero"/>
        <c:auto val="1"/>
        <c:lblAlgn val="ctr"/>
        <c:lblOffset val="100"/>
        <c:noMultiLvlLbl val="0"/>
      </c:catAx>
      <c:valAx>
        <c:axId val="332038880"/>
        <c:scaling>
          <c:orientation val="minMax"/>
        </c:scaling>
        <c:delete val="1"/>
        <c:axPos val="l"/>
        <c:numFmt formatCode="&quot;$&quot;#,##0_);[Red]\(&quot;$&quot;#,##0\)" sourceLinked="1"/>
        <c:majorTickMark val="none"/>
        <c:minorTickMark val="none"/>
        <c:tickLblPos val="nextTo"/>
        <c:crossAx val="1718359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>
                <a:latin typeface="Arial" panose="020B0604020202020204" pitchFamily="34" charset="0"/>
                <a:cs typeface="Arial" panose="020B0604020202020204" pitchFamily="34" charset="0"/>
              </a:rPr>
              <a:t>Projected Average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 Annual Household Gas Bill</a:t>
            </a:r>
            <a:endParaRPr lang="en-AU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10'!$B$4</c:f>
              <c:strCache>
                <c:ptCount val="1"/>
                <c:pt idx="0">
                  <c:v>Wholesale</c:v>
                </c:pt>
              </c:strCache>
            </c:strRef>
          </c:tx>
          <c:spPr>
            <a:solidFill>
              <a:srgbClr val="0E6CA5"/>
            </a:solidFill>
            <a:ln>
              <a:noFill/>
            </a:ln>
            <a:effectLst/>
          </c:spPr>
          <c:invertIfNegative val="0"/>
          <c:cat>
            <c:numRef>
              <c:f>'Figure 10'!$A$5:$A$32</c:f>
              <c:numCache>
                <c:formatCode>General</c:formatCode>
                <c:ptCount val="28"/>
                <c:pt idx="0">
                  <c:v>2023</c:v>
                </c:pt>
                <c:pt idx="7">
                  <c:v>2030</c:v>
                </c:pt>
                <c:pt idx="12">
                  <c:v>2035</c:v>
                </c:pt>
                <c:pt idx="17">
                  <c:v>2040</c:v>
                </c:pt>
                <c:pt idx="22">
                  <c:v>2045</c:v>
                </c:pt>
                <c:pt idx="27">
                  <c:v>2050</c:v>
                </c:pt>
              </c:numCache>
            </c:numRef>
          </c:cat>
          <c:val>
            <c:numRef>
              <c:f>'Figure 10'!$B$5:$B$32</c:f>
              <c:numCache>
                <c:formatCode>"$"#,##0_);[Red]\("$"#,##0\)</c:formatCode>
                <c:ptCount val="28"/>
                <c:pt idx="0">
                  <c:v>511</c:v>
                </c:pt>
                <c:pt idx="1">
                  <c:v>383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339</c:v>
                </c:pt>
                <c:pt idx="7">
                  <c:v>344</c:v>
                </c:pt>
                <c:pt idx="8">
                  <c:v>351</c:v>
                </c:pt>
                <c:pt idx="9">
                  <c:v>356</c:v>
                </c:pt>
                <c:pt idx="10">
                  <c:v>361</c:v>
                </c:pt>
                <c:pt idx="11">
                  <c:v>364</c:v>
                </c:pt>
                <c:pt idx="12">
                  <c:v>368</c:v>
                </c:pt>
                <c:pt idx="13">
                  <c:v>373</c:v>
                </c:pt>
                <c:pt idx="14">
                  <c:v>376</c:v>
                </c:pt>
                <c:pt idx="15">
                  <c:v>378</c:v>
                </c:pt>
                <c:pt idx="16">
                  <c:v>379</c:v>
                </c:pt>
                <c:pt idx="17">
                  <c:v>380</c:v>
                </c:pt>
                <c:pt idx="18">
                  <c:v>380</c:v>
                </c:pt>
                <c:pt idx="19">
                  <c:v>381</c:v>
                </c:pt>
                <c:pt idx="20">
                  <c:v>381</c:v>
                </c:pt>
                <c:pt idx="21">
                  <c:v>382</c:v>
                </c:pt>
                <c:pt idx="22">
                  <c:v>382</c:v>
                </c:pt>
                <c:pt idx="23">
                  <c:v>382</c:v>
                </c:pt>
                <c:pt idx="24">
                  <c:v>383</c:v>
                </c:pt>
                <c:pt idx="25">
                  <c:v>383</c:v>
                </c:pt>
                <c:pt idx="26">
                  <c:v>384</c:v>
                </c:pt>
                <c:pt idx="27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E-40F9-9212-AA702A693208}"/>
            </c:ext>
          </c:extLst>
        </c:ser>
        <c:ser>
          <c:idx val="1"/>
          <c:order val="1"/>
          <c:tx>
            <c:strRef>
              <c:f>'Figure 10'!$C$4</c:f>
              <c:strCache>
                <c:ptCount val="1"/>
                <c:pt idx="0">
                  <c:v>Network</c:v>
                </c:pt>
              </c:strCache>
            </c:strRef>
          </c:tx>
          <c:spPr>
            <a:solidFill>
              <a:srgbClr val="00AB69"/>
            </a:solidFill>
            <a:ln>
              <a:noFill/>
            </a:ln>
            <a:effectLst/>
          </c:spPr>
          <c:invertIfNegative val="0"/>
          <c:cat>
            <c:numRef>
              <c:f>'Figure 10'!$A$5:$A$32</c:f>
              <c:numCache>
                <c:formatCode>General</c:formatCode>
                <c:ptCount val="28"/>
                <c:pt idx="0">
                  <c:v>2023</c:v>
                </c:pt>
                <c:pt idx="7">
                  <c:v>2030</c:v>
                </c:pt>
                <c:pt idx="12">
                  <c:v>2035</c:v>
                </c:pt>
                <c:pt idx="17">
                  <c:v>2040</c:v>
                </c:pt>
                <c:pt idx="22">
                  <c:v>2045</c:v>
                </c:pt>
                <c:pt idx="27">
                  <c:v>2050</c:v>
                </c:pt>
              </c:numCache>
            </c:numRef>
          </c:cat>
          <c:val>
            <c:numRef>
              <c:f>'Figure 10'!$C$5:$C$32</c:f>
              <c:numCache>
                <c:formatCode>"$"#,##0_);[Red]\("$"#,##0\)</c:formatCode>
                <c:ptCount val="28"/>
                <c:pt idx="0">
                  <c:v>282</c:v>
                </c:pt>
                <c:pt idx="1">
                  <c:v>303</c:v>
                </c:pt>
                <c:pt idx="2">
                  <c:v>326</c:v>
                </c:pt>
                <c:pt idx="3">
                  <c:v>361</c:v>
                </c:pt>
                <c:pt idx="4">
                  <c:v>384</c:v>
                </c:pt>
                <c:pt idx="5">
                  <c:v>400</c:v>
                </c:pt>
                <c:pt idx="6">
                  <c:v>409</c:v>
                </c:pt>
                <c:pt idx="7">
                  <c:v>418</c:v>
                </c:pt>
                <c:pt idx="8">
                  <c:v>448</c:v>
                </c:pt>
                <c:pt idx="9">
                  <c:v>487</c:v>
                </c:pt>
                <c:pt idx="10">
                  <c:v>509</c:v>
                </c:pt>
                <c:pt idx="11">
                  <c:v>533</c:v>
                </c:pt>
                <c:pt idx="12">
                  <c:v>558</c:v>
                </c:pt>
                <c:pt idx="13">
                  <c:v>582</c:v>
                </c:pt>
                <c:pt idx="14">
                  <c:v>607</c:v>
                </c:pt>
                <c:pt idx="15">
                  <c:v>633</c:v>
                </c:pt>
                <c:pt idx="16">
                  <c:v>663</c:v>
                </c:pt>
                <c:pt idx="17">
                  <c:v>694</c:v>
                </c:pt>
                <c:pt idx="18">
                  <c:v>731</c:v>
                </c:pt>
                <c:pt idx="19">
                  <c:v>770</c:v>
                </c:pt>
                <c:pt idx="20">
                  <c:v>812</c:v>
                </c:pt>
                <c:pt idx="21">
                  <c:v>855</c:v>
                </c:pt>
                <c:pt idx="22">
                  <c:v>901</c:v>
                </c:pt>
                <c:pt idx="23">
                  <c:v>949</c:v>
                </c:pt>
                <c:pt idx="24">
                  <c:v>1000</c:v>
                </c:pt>
                <c:pt idx="25">
                  <c:v>1053</c:v>
                </c:pt>
                <c:pt idx="26">
                  <c:v>1109</c:v>
                </c:pt>
                <c:pt idx="27">
                  <c:v>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E-40F9-9212-AA702A693208}"/>
            </c:ext>
          </c:extLst>
        </c:ser>
        <c:ser>
          <c:idx val="2"/>
          <c:order val="2"/>
          <c:tx>
            <c:strRef>
              <c:f>'Figure 10'!$D$4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E64647"/>
            </a:solidFill>
            <a:ln>
              <a:noFill/>
            </a:ln>
            <a:effectLst/>
          </c:spPr>
          <c:invertIfNegative val="0"/>
          <c:cat>
            <c:numRef>
              <c:f>'Figure 10'!$A$5:$A$32</c:f>
              <c:numCache>
                <c:formatCode>General</c:formatCode>
                <c:ptCount val="28"/>
                <c:pt idx="0">
                  <c:v>2023</c:v>
                </c:pt>
                <c:pt idx="7">
                  <c:v>2030</c:v>
                </c:pt>
                <c:pt idx="12">
                  <c:v>2035</c:v>
                </c:pt>
                <c:pt idx="17">
                  <c:v>2040</c:v>
                </c:pt>
                <c:pt idx="22">
                  <c:v>2045</c:v>
                </c:pt>
                <c:pt idx="27">
                  <c:v>2050</c:v>
                </c:pt>
              </c:numCache>
            </c:numRef>
          </c:cat>
          <c:val>
            <c:numRef>
              <c:f>'Figure 10'!$D$5:$D$32</c:f>
              <c:numCache>
                <c:formatCode>"$"#,##0_);[Red]\("$"#,##0\)</c:formatCode>
                <c:ptCount val="28"/>
                <c:pt idx="0">
                  <c:v>177</c:v>
                </c:pt>
                <c:pt idx="1">
                  <c:v>177</c:v>
                </c:pt>
                <c:pt idx="2">
                  <c:v>177</c:v>
                </c:pt>
                <c:pt idx="3">
                  <c:v>177</c:v>
                </c:pt>
                <c:pt idx="4">
                  <c:v>177</c:v>
                </c:pt>
                <c:pt idx="5">
                  <c:v>177</c:v>
                </c:pt>
                <c:pt idx="6">
                  <c:v>177</c:v>
                </c:pt>
                <c:pt idx="7">
                  <c:v>177</c:v>
                </c:pt>
                <c:pt idx="8">
                  <c:v>177</c:v>
                </c:pt>
                <c:pt idx="9">
                  <c:v>177</c:v>
                </c:pt>
                <c:pt idx="10">
                  <c:v>177</c:v>
                </c:pt>
                <c:pt idx="11">
                  <c:v>177</c:v>
                </c:pt>
                <c:pt idx="12">
                  <c:v>177</c:v>
                </c:pt>
                <c:pt idx="13">
                  <c:v>177</c:v>
                </c:pt>
                <c:pt idx="14">
                  <c:v>177</c:v>
                </c:pt>
                <c:pt idx="15">
                  <c:v>177</c:v>
                </c:pt>
                <c:pt idx="16">
                  <c:v>177</c:v>
                </c:pt>
                <c:pt idx="17">
                  <c:v>177</c:v>
                </c:pt>
                <c:pt idx="18">
                  <c:v>177</c:v>
                </c:pt>
                <c:pt idx="19">
                  <c:v>177</c:v>
                </c:pt>
                <c:pt idx="20">
                  <c:v>177</c:v>
                </c:pt>
                <c:pt idx="21">
                  <c:v>177</c:v>
                </c:pt>
                <c:pt idx="22">
                  <c:v>177</c:v>
                </c:pt>
                <c:pt idx="23">
                  <c:v>177</c:v>
                </c:pt>
                <c:pt idx="24">
                  <c:v>177</c:v>
                </c:pt>
                <c:pt idx="25">
                  <c:v>177</c:v>
                </c:pt>
                <c:pt idx="26">
                  <c:v>177</c:v>
                </c:pt>
                <c:pt idx="27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E-40F9-9212-AA702A693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1227056"/>
        <c:axId val="328378064"/>
      </c:barChart>
      <c:catAx>
        <c:axId val="42122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378064"/>
        <c:crosses val="autoZero"/>
        <c:auto val="1"/>
        <c:lblAlgn val="ctr"/>
        <c:lblOffset val="100"/>
        <c:noMultiLvlLbl val="0"/>
      </c:catAx>
      <c:valAx>
        <c:axId val="328378064"/>
        <c:scaling>
          <c:orientation val="minMax"/>
          <c:max val="1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1227056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Dwelling Structure by Tenure and Landlord Type, 2021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rPr>
            <a:t>Dwelling Structure by Tenure and Landlord Type, 2021</a:t>
          </a:r>
        </a:p>
      </cx:txPr>
    </cx:title>
    <cx:plotArea>
      <cx:plotAreaRegion>
        <cx:series layoutId="treemap" uniqueId="{0B74F815-9A6B-499B-AE3E-3F6EF5963FE6}">
          <cx:spPr>
            <a:solidFill>
              <a:srgbClr val="0E6CA5"/>
            </a:solidFill>
          </cx:spPr>
          <cx:dataPt idx="1">
            <cx:spPr>
              <a:solidFill>
                <a:srgbClr val="E64647"/>
              </a:solidFill>
            </cx:spPr>
          </cx:dataPt>
          <cx:dataPt idx="2">
            <cx:spPr>
              <a:solidFill>
                <a:srgbClr val="662A74"/>
              </a:solidFill>
            </cx:spPr>
          </cx:dataPt>
          <cx:dataPt idx="3">
            <cx:spPr>
              <a:solidFill>
                <a:srgbClr val="00AB69"/>
              </a:solidFill>
            </cx:spPr>
          </cx:dataPt>
          <cx:dataPt idx="4">
            <cx:spPr>
              <a:solidFill>
                <a:sysClr val="windowText" lastClr="000000">
                  <a:lumMod val="50000"/>
                  <a:lumOff val="50000"/>
                </a:sysClr>
              </a:solidFill>
            </cx:spPr>
          </cx:dataPt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FFFFFF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168275</xdr:rowOff>
    </xdr:from>
    <xdr:to>
      <xdr:col>11</xdr:col>
      <xdr:colOff>339725</xdr:colOff>
      <xdr:row>16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0576BF-B3C8-D744-C523-851080F63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0</xdr:colOff>
      <xdr:row>18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98370E-E535-211A-C373-F749C73B6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11</xdr:row>
      <xdr:rowOff>133349</xdr:rowOff>
    </xdr:from>
    <xdr:to>
      <xdr:col>7</xdr:col>
      <xdr:colOff>561975</xdr:colOff>
      <xdr:row>25</xdr:row>
      <xdr:rowOff>185736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B62137-C37A-4A01-9241-32A7AD15C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606425</xdr:colOff>
      <xdr:row>1</xdr:row>
      <xdr:rowOff>0</xdr:rowOff>
    </xdr:from>
    <xdr:to>
      <xdr:col>14</xdr:col>
      <xdr:colOff>301625</xdr:colOff>
      <xdr:row>15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C625EB7-18BB-AE4A-5E2E-641DAABE7C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78525" y="190500"/>
              <a:ext cx="4572000" cy="2733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3174</xdr:colOff>
      <xdr:row>0</xdr:row>
      <xdr:rowOff>173037</xdr:rowOff>
    </xdr:from>
    <xdr:to>
      <xdr:col>22</xdr:col>
      <xdr:colOff>457200</xdr:colOff>
      <xdr:row>15</xdr:row>
      <xdr:rowOff>26987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096995-C5BB-415E-105B-390C7076B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0</xdr:row>
      <xdr:rowOff>179387</xdr:rowOff>
    </xdr:from>
    <xdr:to>
      <xdr:col>19</xdr:col>
      <xdr:colOff>512762</xdr:colOff>
      <xdr:row>14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868797-97E9-851E-03F8-EA47556FB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180975</xdr:rowOff>
    </xdr:from>
    <xdr:to>
      <xdr:col>13</xdr:col>
      <xdr:colOff>304800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352102-E03C-ACB2-4D1D-2E44520EA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304800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B789C-9736-16DA-6E0C-D4ADB00C9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180974</xdr:rowOff>
    </xdr:from>
    <xdr:to>
      <xdr:col>26</xdr:col>
      <xdr:colOff>0</xdr:colOff>
      <xdr:row>21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DAEF21-77C9-A76B-CA14-FF45C9105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0</xdr:colOff>
      <xdr:row>7</xdr:row>
      <xdr:rowOff>0</xdr:rowOff>
    </xdr:from>
    <xdr:ext cx="694742" cy="2545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4CB8594-DC2B-E688-6C11-FFC869636863}"/>
            </a:ext>
          </a:extLst>
        </xdr:cNvPr>
        <xdr:cNvSpPr txBox="1"/>
      </xdr:nvSpPr>
      <xdr:spPr>
        <a:xfrm>
          <a:off x="11582400" y="1266825"/>
          <a:ext cx="694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$11,060</a:t>
          </a:r>
        </a:p>
      </xdr:txBody>
    </xdr:sp>
    <xdr:clientData/>
  </xdr:oneCellAnchor>
  <xdr:oneCellAnchor>
    <xdr:from>
      <xdr:col>13</xdr:col>
      <xdr:colOff>559932</xdr:colOff>
      <xdr:row>7</xdr:row>
      <xdr:rowOff>86830</xdr:rowOff>
    </xdr:from>
    <xdr:ext cx="694742" cy="2545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2168B7B-6E25-43E9-8FC0-755E9DA989F1}"/>
            </a:ext>
          </a:extLst>
        </xdr:cNvPr>
        <xdr:cNvSpPr txBox="1"/>
      </xdr:nvSpPr>
      <xdr:spPr>
        <a:xfrm>
          <a:off x="12142332" y="1353655"/>
          <a:ext cx="694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$10,480</a:t>
          </a:r>
        </a:p>
      </xdr:txBody>
    </xdr:sp>
    <xdr:clientData/>
  </xdr:oneCellAnchor>
  <xdr:oneCellAnchor>
    <xdr:from>
      <xdr:col>16</xdr:col>
      <xdr:colOff>293254</xdr:colOff>
      <xdr:row>6</xdr:row>
      <xdr:rowOff>169310</xdr:rowOff>
    </xdr:from>
    <xdr:ext cx="694742" cy="2545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93F2C2-8700-4BDF-BF7A-87A8FCAE68F2}"/>
            </a:ext>
          </a:extLst>
        </xdr:cNvPr>
        <xdr:cNvSpPr txBox="1"/>
      </xdr:nvSpPr>
      <xdr:spPr>
        <a:xfrm>
          <a:off x="13790179" y="1255160"/>
          <a:ext cx="694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$11,110</a:t>
          </a:r>
        </a:p>
      </xdr:txBody>
    </xdr:sp>
    <xdr:clientData/>
  </xdr:oneCellAnchor>
  <xdr:oneCellAnchor>
    <xdr:from>
      <xdr:col>17</xdr:col>
      <xdr:colOff>333640</xdr:colOff>
      <xdr:row>8</xdr:row>
      <xdr:rowOff>101600</xdr:rowOff>
    </xdr:from>
    <xdr:ext cx="616259" cy="2545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BFD2AC2-D0A1-448D-B8EC-5CCCADEB28C3}"/>
            </a:ext>
          </a:extLst>
        </xdr:cNvPr>
        <xdr:cNvSpPr txBox="1"/>
      </xdr:nvSpPr>
      <xdr:spPr>
        <a:xfrm>
          <a:off x="14468740" y="1549400"/>
          <a:ext cx="61625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$8,860</a:t>
          </a:r>
        </a:p>
      </xdr:txBody>
    </xdr:sp>
    <xdr:clientData/>
  </xdr:oneCellAnchor>
  <xdr:oneCellAnchor>
    <xdr:from>
      <xdr:col>21</xdr:col>
      <xdr:colOff>27933</xdr:colOff>
      <xdr:row>8</xdr:row>
      <xdr:rowOff>97390</xdr:rowOff>
    </xdr:from>
    <xdr:ext cx="616259" cy="2545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233A017-FDC8-4DC4-9AA5-E1105BD31507}"/>
            </a:ext>
          </a:extLst>
        </xdr:cNvPr>
        <xdr:cNvSpPr txBox="1"/>
      </xdr:nvSpPr>
      <xdr:spPr>
        <a:xfrm>
          <a:off x="16715733" y="1545190"/>
          <a:ext cx="61625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$8,710</a:t>
          </a:r>
        </a:p>
      </xdr:txBody>
    </xdr:sp>
    <xdr:clientData/>
  </xdr:oneCellAnchor>
  <xdr:oneCellAnchor>
    <xdr:from>
      <xdr:col>25</xdr:col>
      <xdr:colOff>0</xdr:colOff>
      <xdr:row>8</xdr:row>
      <xdr:rowOff>114300</xdr:rowOff>
    </xdr:from>
    <xdr:ext cx="616259" cy="2545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15D25EB-16C4-4686-8728-CA7E3D1BAE9C}"/>
            </a:ext>
          </a:extLst>
        </xdr:cNvPr>
        <xdr:cNvSpPr txBox="1"/>
      </xdr:nvSpPr>
      <xdr:spPr>
        <a:xfrm>
          <a:off x="19240500" y="1562100"/>
          <a:ext cx="61625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$8,600</a:t>
          </a: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694742" cy="2545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3FE0C3D-5C00-40AF-AC5D-AD7C56373511}"/>
            </a:ext>
          </a:extLst>
        </xdr:cNvPr>
        <xdr:cNvSpPr txBox="1"/>
      </xdr:nvSpPr>
      <xdr:spPr>
        <a:xfrm>
          <a:off x="18602325" y="1266825"/>
          <a:ext cx="694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$11,450</a:t>
          </a:r>
        </a:p>
      </xdr:txBody>
    </xdr:sp>
    <xdr:clientData/>
  </xdr:oneCellAnchor>
  <xdr:oneCellAnchor>
    <xdr:from>
      <xdr:col>20</xdr:col>
      <xdr:colOff>44450</xdr:colOff>
      <xdr:row>6</xdr:row>
      <xdr:rowOff>169310</xdr:rowOff>
    </xdr:from>
    <xdr:ext cx="694742" cy="2545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C94569F-5F8C-4E3E-91CB-94DD22D2E9CE}"/>
            </a:ext>
          </a:extLst>
        </xdr:cNvPr>
        <xdr:cNvSpPr txBox="1"/>
      </xdr:nvSpPr>
      <xdr:spPr>
        <a:xfrm>
          <a:off x="16094075" y="1255160"/>
          <a:ext cx="694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$11,310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138112</xdr:rowOff>
    </xdr:from>
    <xdr:to>
      <xdr:col>14</xdr:col>
      <xdr:colOff>304800</xdr:colOff>
      <xdr:row>16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F1AFE6-B88F-602E-1E35-AAF9D9C34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cceew.gov.au/climate-change/publications/national-greenhouse-accounts-2021/national-inventory-by-economic-sector-202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ecss.energyconsumersaustralia.com.au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css.energyconsumersaustralia.com.a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AFF4-49A0-4B96-90C9-E6C9DBBC1D7A}">
  <dimension ref="B2:B18"/>
  <sheetViews>
    <sheetView tabSelected="1" zoomScale="85" zoomScaleNormal="85" workbookViewId="0">
      <selection activeCell="B50" sqref="B50"/>
    </sheetView>
  </sheetViews>
  <sheetFormatPr defaultRowHeight="15" x14ac:dyDescent="0.25"/>
  <cols>
    <col min="1" max="1" width="2.85546875" customWidth="1"/>
    <col min="2" max="2" width="94.28515625" customWidth="1"/>
  </cols>
  <sheetData>
    <row r="2" spans="2:2" ht="23.25" x14ac:dyDescent="0.35">
      <c r="B2" s="33" t="s">
        <v>52</v>
      </c>
    </row>
    <row r="3" spans="2:2" ht="30" x14ac:dyDescent="0.25">
      <c r="B3" s="46" t="s">
        <v>76</v>
      </c>
    </row>
    <row r="4" spans="2:2" ht="15.75" x14ac:dyDescent="0.25">
      <c r="B4" s="47"/>
    </row>
    <row r="5" spans="2:2" ht="66.95" customHeight="1" x14ac:dyDescent="0.25">
      <c r="B5" s="48" t="s">
        <v>77</v>
      </c>
    </row>
    <row r="6" spans="2:2" ht="0.95" customHeight="1" x14ac:dyDescent="0.25">
      <c r="B6" s="31"/>
    </row>
    <row r="7" spans="2:2" hidden="1" x14ac:dyDescent="0.25">
      <c r="B7" s="31"/>
    </row>
    <row r="8" spans="2:2" hidden="1" x14ac:dyDescent="0.25">
      <c r="B8" s="30"/>
    </row>
    <row r="9" spans="2:2" hidden="1" x14ac:dyDescent="0.25">
      <c r="B9" s="31"/>
    </row>
    <row r="10" spans="2:2" hidden="1" x14ac:dyDescent="0.25">
      <c r="B10" s="30"/>
    </row>
    <row r="11" spans="2:2" hidden="1" x14ac:dyDescent="0.25">
      <c r="B11" s="31"/>
    </row>
    <row r="12" spans="2:2" ht="9.9499999999999993" hidden="1" customHeight="1" x14ac:dyDescent="0.25">
      <c r="B12" s="30"/>
    </row>
    <row r="13" spans="2:2" hidden="1" x14ac:dyDescent="0.25">
      <c r="B13" s="30"/>
    </row>
    <row r="14" spans="2:2" hidden="1" x14ac:dyDescent="0.25">
      <c r="B14" s="30"/>
    </row>
    <row r="15" spans="2:2" hidden="1" x14ac:dyDescent="0.25">
      <c r="B15" s="31"/>
    </row>
    <row r="16" spans="2:2" hidden="1" x14ac:dyDescent="0.25">
      <c r="B16" s="30"/>
    </row>
    <row r="17" spans="2:2" hidden="1" x14ac:dyDescent="0.25">
      <c r="B17" s="31"/>
    </row>
    <row r="18" spans="2:2" ht="21" hidden="1" customHeight="1" x14ac:dyDescent="0.25">
      <c r="B18" s="32"/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2234-999E-4CB9-B0C0-89818C4DA45E}">
  <dimension ref="A1:K24"/>
  <sheetViews>
    <sheetView workbookViewId="0">
      <selection activeCell="P28" sqref="P28"/>
    </sheetView>
  </sheetViews>
  <sheetFormatPr defaultColWidth="9.140625" defaultRowHeight="14.25" x14ac:dyDescent="0.2"/>
  <cols>
    <col min="1" max="1" width="9.28515625" style="3" bestFit="1" customWidth="1"/>
    <col min="2" max="2" width="27" style="3" customWidth="1"/>
    <col min="3" max="10" width="12.7109375" style="3" customWidth="1"/>
    <col min="11" max="11" width="9.85546875" style="3" bestFit="1" customWidth="1"/>
    <col min="12" max="16384" width="9.140625" style="3"/>
  </cols>
  <sheetData>
    <row r="1" spans="1:11" ht="15" x14ac:dyDescent="0.25">
      <c r="A1" s="2" t="s">
        <v>70</v>
      </c>
    </row>
    <row r="3" spans="1:11" x14ac:dyDescent="0.2">
      <c r="A3" s="14"/>
      <c r="B3" s="14"/>
      <c r="C3" s="14" t="s">
        <v>6</v>
      </c>
      <c r="D3" s="14" t="s">
        <v>38</v>
      </c>
      <c r="E3" s="14" t="s">
        <v>39</v>
      </c>
      <c r="F3" s="14" t="s">
        <v>40</v>
      </c>
      <c r="G3" s="14" t="s">
        <v>41</v>
      </c>
      <c r="H3" s="14" t="s">
        <v>7</v>
      </c>
      <c r="I3" s="14" t="s">
        <v>42</v>
      </c>
      <c r="J3" s="14"/>
      <c r="K3" s="14" t="s">
        <v>43</v>
      </c>
    </row>
    <row r="4" spans="1:11" x14ac:dyDescent="0.2">
      <c r="A4" s="14">
        <v>2023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">
      <c r="A5" s="14"/>
      <c r="B5" s="14" t="s">
        <v>44</v>
      </c>
      <c r="C5" s="37">
        <v>2754.0745330688915</v>
      </c>
      <c r="D5" s="38">
        <v>1052</v>
      </c>
      <c r="E5" s="39">
        <v>7256.554021802307</v>
      </c>
      <c r="F5" s="39"/>
      <c r="G5" s="39"/>
      <c r="H5" s="39">
        <f>SUM(C5:G5)</f>
        <v>11062.628554871199</v>
      </c>
      <c r="I5" s="39"/>
      <c r="J5" s="14"/>
      <c r="K5" s="40">
        <v>11060</v>
      </c>
    </row>
    <row r="6" spans="1:11" x14ac:dyDescent="0.2">
      <c r="A6" s="14"/>
      <c r="B6" s="14" t="s">
        <v>45</v>
      </c>
      <c r="C6" s="39"/>
      <c r="D6" s="41"/>
      <c r="E6" s="39"/>
      <c r="F6" s="39">
        <v>3328</v>
      </c>
      <c r="G6" s="39">
        <v>7155</v>
      </c>
      <c r="H6" s="39">
        <f>SUM(F6:G6)</f>
        <v>10483</v>
      </c>
      <c r="I6" s="39">
        <f>H5-H6</f>
        <v>579.6285548711985</v>
      </c>
      <c r="J6" s="39"/>
      <c r="K6" s="40">
        <v>10480</v>
      </c>
    </row>
    <row r="7" spans="1:11" x14ac:dyDescent="0.2">
      <c r="A7" s="14"/>
      <c r="B7" s="14"/>
      <c r="C7" s="39"/>
      <c r="D7" s="41"/>
      <c r="E7" s="39"/>
      <c r="F7" s="39"/>
      <c r="G7" s="39"/>
      <c r="H7" s="39"/>
      <c r="I7" s="39"/>
      <c r="J7" s="14"/>
      <c r="K7" s="40"/>
    </row>
    <row r="8" spans="1:11" x14ac:dyDescent="0.2">
      <c r="A8" s="14">
        <v>2030</v>
      </c>
      <c r="B8" s="14"/>
      <c r="C8" s="39"/>
      <c r="D8" s="41"/>
      <c r="E8" s="39"/>
      <c r="F8" s="39"/>
      <c r="G8" s="39"/>
      <c r="H8" s="39"/>
      <c r="I8" s="39"/>
      <c r="J8" s="14"/>
      <c r="K8" s="40"/>
    </row>
    <row r="9" spans="1:11" x14ac:dyDescent="0.2">
      <c r="A9" s="14"/>
      <c r="B9" s="14" t="s">
        <v>44</v>
      </c>
      <c r="C9" s="37">
        <v>2702.2336474853364</v>
      </c>
      <c r="D9" s="38">
        <v>1265.7663525146636</v>
      </c>
      <c r="E9" s="39">
        <v>7145.844379038972</v>
      </c>
      <c r="F9" s="39"/>
      <c r="G9" s="39"/>
      <c r="H9" s="39">
        <f>SUM(C9:E9)</f>
        <v>11113.844379038972</v>
      </c>
      <c r="I9" s="39"/>
      <c r="J9" s="14"/>
      <c r="K9" s="40">
        <v>11110</v>
      </c>
    </row>
    <row r="10" spans="1:11" x14ac:dyDescent="0.2">
      <c r="A10" s="14"/>
      <c r="B10" s="14" t="s">
        <v>45</v>
      </c>
      <c r="C10" s="39"/>
      <c r="D10" s="39"/>
      <c r="E10" s="39"/>
      <c r="F10" s="39">
        <v>3156</v>
      </c>
      <c r="G10" s="39">
        <v>5708</v>
      </c>
      <c r="H10" s="39">
        <f>SUM(F10:G10)</f>
        <v>8864</v>
      </c>
      <c r="I10" s="39">
        <f>H9-H10</f>
        <v>2249.844379038972</v>
      </c>
      <c r="J10" s="39"/>
      <c r="K10" s="40">
        <v>8860</v>
      </c>
    </row>
    <row r="11" spans="1:11" x14ac:dyDescent="0.2">
      <c r="A11" s="14"/>
      <c r="B11" s="14"/>
      <c r="C11" s="39"/>
      <c r="D11" s="39"/>
      <c r="E11" s="39"/>
      <c r="F11" s="39"/>
      <c r="G11" s="39"/>
      <c r="H11" s="39"/>
      <c r="I11" s="39"/>
      <c r="J11" s="14"/>
      <c r="K11" s="40"/>
    </row>
    <row r="12" spans="1:11" x14ac:dyDescent="0.2">
      <c r="A12" s="14">
        <v>2040</v>
      </c>
      <c r="B12" s="14"/>
      <c r="C12" s="39"/>
      <c r="D12" s="39"/>
      <c r="E12" s="39"/>
      <c r="F12" s="39"/>
      <c r="G12" s="39"/>
      <c r="H12" s="39"/>
      <c r="I12" s="39"/>
      <c r="J12" s="14"/>
      <c r="K12" s="40"/>
    </row>
    <row r="13" spans="1:11" x14ac:dyDescent="0.2">
      <c r="A13" s="14"/>
      <c r="B13" s="14" t="s">
        <v>44</v>
      </c>
      <c r="C13" s="38">
        <v>2609.3791327457843</v>
      </c>
      <c r="D13" s="38">
        <v>1586.6208672542161</v>
      </c>
      <c r="E13" s="39">
        <v>7108.5642357936267</v>
      </c>
      <c r="F13" s="39"/>
      <c r="G13" s="39"/>
      <c r="H13" s="39">
        <f>SUM(C13:E13)</f>
        <v>11304.564235793627</v>
      </c>
      <c r="I13" s="39"/>
      <c r="J13" s="14"/>
      <c r="K13" s="40">
        <v>11310</v>
      </c>
    </row>
    <row r="14" spans="1:11" x14ac:dyDescent="0.2">
      <c r="A14" s="14"/>
      <c r="B14" s="14" t="s">
        <v>45</v>
      </c>
      <c r="C14" s="39"/>
      <c r="D14" s="39"/>
      <c r="E14" s="39"/>
      <c r="F14" s="39">
        <v>3008</v>
      </c>
      <c r="G14" s="39">
        <v>5698</v>
      </c>
      <c r="H14" s="39">
        <f>SUM(F14:G14)</f>
        <v>8706</v>
      </c>
      <c r="I14" s="39">
        <f>H13-H14</f>
        <v>2598.5642357936267</v>
      </c>
      <c r="J14" s="39"/>
      <c r="K14" s="40">
        <v>8710</v>
      </c>
    </row>
    <row r="15" spans="1:11" x14ac:dyDescent="0.2">
      <c r="A15" s="14"/>
      <c r="B15" s="14"/>
      <c r="C15" s="39"/>
      <c r="D15" s="39"/>
      <c r="E15" s="39"/>
      <c r="F15" s="39"/>
      <c r="G15" s="39"/>
      <c r="H15" s="39"/>
      <c r="I15" s="39"/>
      <c r="J15" s="14"/>
      <c r="K15" s="40"/>
    </row>
    <row r="16" spans="1:11" x14ac:dyDescent="0.2">
      <c r="A16" s="14">
        <v>2050</v>
      </c>
      <c r="B16" s="14"/>
      <c r="C16" s="39"/>
      <c r="D16" s="39"/>
      <c r="E16" s="39"/>
      <c r="F16" s="39"/>
      <c r="G16" s="39"/>
      <c r="H16" s="39"/>
      <c r="I16" s="39"/>
      <c r="J16" s="14"/>
      <c r="K16" s="40"/>
    </row>
    <row r="17" spans="1:11" x14ac:dyDescent="0.2">
      <c r="A17" s="14"/>
      <c r="B17" s="14" t="s">
        <v>44</v>
      </c>
      <c r="C17" s="38">
        <v>2555.0797866889156</v>
      </c>
      <c r="D17" s="39">
        <v>1729</v>
      </c>
      <c r="E17" s="39">
        <v>7161.7315226412647</v>
      </c>
      <c r="F17" s="39"/>
      <c r="G17" s="39"/>
      <c r="H17" s="39">
        <f>SUM(C17:E17)</f>
        <v>11445.81130933018</v>
      </c>
      <c r="I17" s="39"/>
      <c r="J17" s="14"/>
      <c r="K17" s="40">
        <v>11450</v>
      </c>
    </row>
    <row r="18" spans="1:11" x14ac:dyDescent="0.2">
      <c r="A18" s="14"/>
      <c r="B18" s="14" t="s">
        <v>45</v>
      </c>
      <c r="C18" s="39"/>
      <c r="D18" s="39"/>
      <c r="E18" s="39"/>
      <c r="F18" s="39">
        <v>2959</v>
      </c>
      <c r="G18" s="39">
        <v>5644</v>
      </c>
      <c r="H18" s="39">
        <f>SUM(F18:G18)</f>
        <v>8603</v>
      </c>
      <c r="I18" s="39">
        <f>H17-H18</f>
        <v>2842.8113093301799</v>
      </c>
      <c r="J18" s="39"/>
      <c r="K18" s="40">
        <v>8600</v>
      </c>
    </row>
    <row r="19" spans="1:11" ht="15" x14ac:dyDescent="0.25">
      <c r="A19" s="35"/>
      <c r="B19" s="35"/>
      <c r="C19" s="35"/>
      <c r="D19" s="35"/>
      <c r="E19" s="35"/>
      <c r="F19" s="36"/>
      <c r="G19" s="36"/>
      <c r="H19" s="36"/>
      <c r="I19" s="36"/>
      <c r="J19" s="35"/>
      <c r="K19" s="36"/>
    </row>
    <row r="21" spans="1:11" x14ac:dyDescent="0.2">
      <c r="A21" s="3" t="s">
        <v>35</v>
      </c>
    </row>
    <row r="24" spans="1:11" x14ac:dyDescent="0.2">
      <c r="A24" s="11" t="s">
        <v>51</v>
      </c>
    </row>
  </sheetData>
  <sheetProtection sheet="1" objects="1" scenarios="1"/>
  <hyperlinks>
    <hyperlink ref="A24" location="'Table of Contents'!A1" display="ToC" xr:uid="{F0A3C46E-C61A-459B-81ED-2EFB02AE02F3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7119-F910-45F0-B04D-D84E08FA1B09}">
  <dimension ref="A1:B17"/>
  <sheetViews>
    <sheetView workbookViewId="0">
      <selection activeCell="M32" sqref="M32"/>
    </sheetView>
  </sheetViews>
  <sheetFormatPr defaultColWidth="9.140625" defaultRowHeight="14.25" x14ac:dyDescent="0.2"/>
  <cols>
    <col min="1" max="16384" width="9.140625" style="3"/>
  </cols>
  <sheetData>
    <row r="1" spans="1:2" ht="15" x14ac:dyDescent="0.25">
      <c r="A1" s="2" t="s">
        <v>69</v>
      </c>
    </row>
    <row r="3" spans="1:2" x14ac:dyDescent="0.2">
      <c r="A3" s="14">
        <v>2030</v>
      </c>
      <c r="B3" s="22">
        <v>1245</v>
      </c>
    </row>
    <row r="4" spans="1:2" x14ac:dyDescent="0.2">
      <c r="A4" s="14">
        <v>2040</v>
      </c>
      <c r="B4" s="22">
        <v>1424</v>
      </c>
    </row>
    <row r="5" spans="1:2" x14ac:dyDescent="0.2">
      <c r="A5" s="14">
        <v>2050</v>
      </c>
      <c r="B5" s="22">
        <v>1467</v>
      </c>
    </row>
    <row r="7" spans="1:2" x14ac:dyDescent="0.2">
      <c r="A7" s="3" t="s">
        <v>46</v>
      </c>
    </row>
    <row r="8" spans="1:2" x14ac:dyDescent="0.2">
      <c r="A8" s="14">
        <v>2030</v>
      </c>
      <c r="B8" s="22">
        <v>1250</v>
      </c>
    </row>
    <row r="9" spans="1:2" x14ac:dyDescent="0.2">
      <c r="A9" s="14">
        <v>2040</v>
      </c>
      <c r="B9" s="22">
        <v>1420</v>
      </c>
    </row>
    <row r="10" spans="1:2" x14ac:dyDescent="0.2">
      <c r="A10" s="14">
        <v>2050</v>
      </c>
      <c r="B10" s="22">
        <v>1470</v>
      </c>
    </row>
    <row r="14" spans="1:2" x14ac:dyDescent="0.2">
      <c r="A14" s="3" t="s">
        <v>35</v>
      </c>
    </row>
    <row r="17" spans="1:1" x14ac:dyDescent="0.2">
      <c r="A17" s="11" t="s">
        <v>51</v>
      </c>
    </row>
  </sheetData>
  <sheetProtection sheet="1" objects="1" scenarios="1"/>
  <hyperlinks>
    <hyperlink ref="A17" location="'Table of Contents'!A1" display="ToC" xr:uid="{96305F73-C4DC-4243-ADAE-133F6D273E82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1759-68F5-4C14-9140-5CFF5DA9D982}">
  <dimension ref="A1:H38"/>
  <sheetViews>
    <sheetView workbookViewId="0">
      <selection activeCell="R42" sqref="R42"/>
    </sheetView>
  </sheetViews>
  <sheetFormatPr defaultColWidth="9.140625" defaultRowHeight="14.25" x14ac:dyDescent="0.2"/>
  <cols>
    <col min="1" max="1" width="9.140625" style="3"/>
    <col min="2" max="8" width="10.7109375" style="3" customWidth="1"/>
    <col min="9" max="16384" width="9.140625" style="3"/>
  </cols>
  <sheetData>
    <row r="1" spans="1:8" ht="15" x14ac:dyDescent="0.25">
      <c r="A1" s="2" t="s">
        <v>68</v>
      </c>
    </row>
    <row r="3" spans="1:8" x14ac:dyDescent="0.2">
      <c r="B3" s="52"/>
      <c r="C3" s="52"/>
      <c r="D3" s="52"/>
    </row>
    <row r="4" spans="1:8" x14ac:dyDescent="0.2">
      <c r="B4" s="18" t="s">
        <v>47</v>
      </c>
      <c r="C4" s="18" t="s">
        <v>48</v>
      </c>
      <c r="D4" s="18" t="s">
        <v>49</v>
      </c>
      <c r="E4" s="18" t="s">
        <v>7</v>
      </c>
      <c r="F4" s="18" t="s">
        <v>47</v>
      </c>
      <c r="G4" s="18" t="s">
        <v>48</v>
      </c>
      <c r="H4" s="18" t="s">
        <v>49</v>
      </c>
    </row>
    <row r="5" spans="1:8" x14ac:dyDescent="0.2">
      <c r="A5" s="42">
        <v>2023</v>
      </c>
      <c r="B5" s="22">
        <v>511</v>
      </c>
      <c r="C5" s="22">
        <v>282</v>
      </c>
      <c r="D5" s="22">
        <v>177</v>
      </c>
      <c r="E5" s="22">
        <v>970</v>
      </c>
      <c r="F5" s="29">
        <v>0.53</v>
      </c>
      <c r="G5" s="29">
        <v>0.28999999999999998</v>
      </c>
      <c r="H5" s="29">
        <v>0.18</v>
      </c>
    </row>
    <row r="6" spans="1:8" x14ac:dyDescent="0.2">
      <c r="A6" s="42"/>
      <c r="B6" s="22">
        <v>383</v>
      </c>
      <c r="C6" s="22">
        <v>303</v>
      </c>
      <c r="D6" s="22">
        <v>177</v>
      </c>
      <c r="E6" s="22">
        <v>862</v>
      </c>
      <c r="F6" s="29">
        <v>0.44</v>
      </c>
      <c r="G6" s="29">
        <v>0.35</v>
      </c>
      <c r="H6" s="29">
        <v>0.2</v>
      </c>
    </row>
    <row r="7" spans="1:8" x14ac:dyDescent="0.2">
      <c r="A7" s="42"/>
      <c r="B7" s="22">
        <v>336</v>
      </c>
      <c r="C7" s="22">
        <v>326</v>
      </c>
      <c r="D7" s="22">
        <v>177</v>
      </c>
      <c r="E7" s="22">
        <v>838</v>
      </c>
      <c r="F7" s="29">
        <v>0.4</v>
      </c>
      <c r="G7" s="29">
        <v>0.39</v>
      </c>
      <c r="H7" s="29">
        <v>0.21</v>
      </c>
    </row>
    <row r="8" spans="1:8" x14ac:dyDescent="0.2">
      <c r="A8" s="42"/>
      <c r="B8" s="22">
        <v>336</v>
      </c>
      <c r="C8" s="22">
        <v>361</v>
      </c>
      <c r="D8" s="22">
        <v>177</v>
      </c>
      <c r="E8" s="22">
        <v>874</v>
      </c>
      <c r="F8" s="29">
        <v>0.39</v>
      </c>
      <c r="G8" s="29">
        <v>0.41</v>
      </c>
      <c r="H8" s="29">
        <v>0.2</v>
      </c>
    </row>
    <row r="9" spans="1:8" x14ac:dyDescent="0.2">
      <c r="A9" s="42"/>
      <c r="B9" s="22">
        <v>336</v>
      </c>
      <c r="C9" s="22">
        <v>384</v>
      </c>
      <c r="D9" s="22">
        <v>177</v>
      </c>
      <c r="E9" s="22">
        <v>896</v>
      </c>
      <c r="F9" s="29">
        <v>0.37</v>
      </c>
      <c r="G9" s="29">
        <v>0.43</v>
      </c>
      <c r="H9" s="29">
        <v>0.2</v>
      </c>
    </row>
    <row r="10" spans="1:8" x14ac:dyDescent="0.2">
      <c r="A10" s="42"/>
      <c r="B10" s="22">
        <v>336</v>
      </c>
      <c r="C10" s="22">
        <v>400</v>
      </c>
      <c r="D10" s="22">
        <v>177</v>
      </c>
      <c r="E10" s="22">
        <v>912</v>
      </c>
      <c r="F10" s="29">
        <v>0.37</v>
      </c>
      <c r="G10" s="29">
        <v>0.44</v>
      </c>
      <c r="H10" s="29">
        <v>0.19</v>
      </c>
    </row>
    <row r="11" spans="1:8" x14ac:dyDescent="0.2">
      <c r="A11" s="42"/>
      <c r="B11" s="22">
        <v>339</v>
      </c>
      <c r="C11" s="22">
        <v>409</v>
      </c>
      <c r="D11" s="22">
        <v>177</v>
      </c>
      <c r="E11" s="22">
        <v>924</v>
      </c>
      <c r="F11" s="29">
        <v>0.37</v>
      </c>
      <c r="G11" s="29">
        <v>0.44</v>
      </c>
      <c r="H11" s="29">
        <v>0.19</v>
      </c>
    </row>
    <row r="12" spans="1:8" x14ac:dyDescent="0.2">
      <c r="A12" s="42">
        <v>2030</v>
      </c>
      <c r="B12" s="22">
        <v>344</v>
      </c>
      <c r="C12" s="22">
        <v>418</v>
      </c>
      <c r="D12" s="22">
        <v>177</v>
      </c>
      <c r="E12" s="22">
        <v>938</v>
      </c>
      <c r="F12" s="29">
        <v>0.37</v>
      </c>
      <c r="G12" s="29">
        <v>0.44</v>
      </c>
      <c r="H12" s="29">
        <v>0.19</v>
      </c>
    </row>
    <row r="13" spans="1:8" x14ac:dyDescent="0.2">
      <c r="A13" s="42"/>
      <c r="B13" s="22">
        <v>351</v>
      </c>
      <c r="C13" s="22">
        <v>448</v>
      </c>
      <c r="D13" s="22">
        <v>177</v>
      </c>
      <c r="E13" s="22">
        <v>975</v>
      </c>
      <c r="F13" s="29">
        <v>0.36</v>
      </c>
      <c r="G13" s="29">
        <v>0.46</v>
      </c>
      <c r="H13" s="29">
        <v>0.18</v>
      </c>
    </row>
    <row r="14" spans="1:8" x14ac:dyDescent="0.2">
      <c r="A14" s="42"/>
      <c r="B14" s="22">
        <v>356</v>
      </c>
      <c r="C14" s="22">
        <v>487</v>
      </c>
      <c r="D14" s="22">
        <v>177</v>
      </c>
      <c r="E14" s="22">
        <v>1020</v>
      </c>
      <c r="F14" s="29">
        <v>0.35</v>
      </c>
      <c r="G14" s="29">
        <v>0.48</v>
      </c>
      <c r="H14" s="29">
        <v>0.17</v>
      </c>
    </row>
    <row r="15" spans="1:8" x14ac:dyDescent="0.2">
      <c r="A15" s="42"/>
      <c r="B15" s="22">
        <v>361</v>
      </c>
      <c r="C15" s="22">
        <v>509</v>
      </c>
      <c r="D15" s="22">
        <v>177</v>
      </c>
      <c r="E15" s="22">
        <v>1047</v>
      </c>
      <c r="F15" s="29">
        <v>0.35</v>
      </c>
      <c r="G15" s="29">
        <v>0.49</v>
      </c>
      <c r="H15" s="29">
        <v>0.17</v>
      </c>
    </row>
    <row r="16" spans="1:8" x14ac:dyDescent="0.2">
      <c r="A16" s="42"/>
      <c r="B16" s="22">
        <v>364</v>
      </c>
      <c r="C16" s="22">
        <v>533</v>
      </c>
      <c r="D16" s="22">
        <v>177</v>
      </c>
      <c r="E16" s="22">
        <v>1074</v>
      </c>
      <c r="F16" s="29">
        <v>0.34</v>
      </c>
      <c r="G16" s="29">
        <v>0.5</v>
      </c>
      <c r="H16" s="29">
        <v>0.16</v>
      </c>
    </row>
    <row r="17" spans="1:8" x14ac:dyDescent="0.2">
      <c r="A17" s="42">
        <v>2035</v>
      </c>
      <c r="B17" s="22">
        <v>368</v>
      </c>
      <c r="C17" s="22">
        <v>558</v>
      </c>
      <c r="D17" s="22">
        <v>177</v>
      </c>
      <c r="E17" s="22">
        <v>1102</v>
      </c>
      <c r="F17" s="29">
        <v>0.33</v>
      </c>
      <c r="G17" s="29">
        <v>0.51</v>
      </c>
      <c r="H17" s="29">
        <v>0.16</v>
      </c>
    </row>
    <row r="18" spans="1:8" x14ac:dyDescent="0.2">
      <c r="A18" s="42"/>
      <c r="B18" s="22">
        <v>373</v>
      </c>
      <c r="C18" s="22">
        <v>582</v>
      </c>
      <c r="D18" s="22">
        <v>177</v>
      </c>
      <c r="E18" s="22">
        <v>1132</v>
      </c>
      <c r="F18" s="29">
        <v>0.33</v>
      </c>
      <c r="G18" s="29">
        <v>0.51</v>
      </c>
      <c r="H18" s="29">
        <v>0.16</v>
      </c>
    </row>
    <row r="19" spans="1:8" x14ac:dyDescent="0.2">
      <c r="A19" s="42"/>
      <c r="B19" s="22">
        <v>376</v>
      </c>
      <c r="C19" s="22">
        <v>607</v>
      </c>
      <c r="D19" s="22">
        <v>177</v>
      </c>
      <c r="E19" s="22">
        <v>1160</v>
      </c>
      <c r="F19" s="29">
        <v>0.32</v>
      </c>
      <c r="G19" s="29">
        <v>0.52</v>
      </c>
      <c r="H19" s="29">
        <v>0.15</v>
      </c>
    </row>
    <row r="20" spans="1:8" x14ac:dyDescent="0.2">
      <c r="A20" s="42"/>
      <c r="B20" s="22">
        <v>378</v>
      </c>
      <c r="C20" s="22">
        <v>633</v>
      </c>
      <c r="D20" s="22">
        <v>177</v>
      </c>
      <c r="E20" s="22">
        <v>1188</v>
      </c>
      <c r="F20" s="29">
        <v>0.32</v>
      </c>
      <c r="G20" s="29">
        <v>0.53</v>
      </c>
      <c r="H20" s="29">
        <v>0.15</v>
      </c>
    </row>
    <row r="21" spans="1:8" x14ac:dyDescent="0.2">
      <c r="A21" s="42"/>
      <c r="B21" s="22">
        <v>379</v>
      </c>
      <c r="C21" s="22">
        <v>663</v>
      </c>
      <c r="D21" s="22">
        <v>177</v>
      </c>
      <c r="E21" s="22">
        <v>1218</v>
      </c>
      <c r="F21" s="29">
        <v>0.31</v>
      </c>
      <c r="G21" s="29">
        <v>0.54</v>
      </c>
      <c r="H21" s="29">
        <v>0.14000000000000001</v>
      </c>
    </row>
    <row r="22" spans="1:8" x14ac:dyDescent="0.2">
      <c r="A22" s="42">
        <v>2040</v>
      </c>
      <c r="B22" s="22">
        <v>380</v>
      </c>
      <c r="C22" s="22">
        <v>694</v>
      </c>
      <c r="D22" s="22">
        <v>177</v>
      </c>
      <c r="E22" s="22">
        <v>1251</v>
      </c>
      <c r="F22" s="29">
        <v>0.3</v>
      </c>
      <c r="G22" s="29">
        <v>0.56000000000000005</v>
      </c>
      <c r="H22" s="29">
        <v>0.14000000000000001</v>
      </c>
    </row>
    <row r="23" spans="1:8" x14ac:dyDescent="0.2">
      <c r="A23" s="42"/>
      <c r="B23" s="22">
        <v>380</v>
      </c>
      <c r="C23" s="22">
        <v>731</v>
      </c>
      <c r="D23" s="22">
        <v>177</v>
      </c>
      <c r="E23" s="22">
        <v>1288</v>
      </c>
      <c r="F23" s="29">
        <v>0.3</v>
      </c>
      <c r="G23" s="29">
        <v>0.56999999999999995</v>
      </c>
      <c r="H23" s="29">
        <v>0.14000000000000001</v>
      </c>
    </row>
    <row r="24" spans="1:8" x14ac:dyDescent="0.2">
      <c r="A24" s="42"/>
      <c r="B24" s="22">
        <v>381</v>
      </c>
      <c r="C24" s="22">
        <v>770</v>
      </c>
      <c r="D24" s="22">
        <v>177</v>
      </c>
      <c r="E24" s="22">
        <v>1328</v>
      </c>
      <c r="F24" s="29">
        <v>0.28999999999999998</v>
      </c>
      <c r="G24" s="29">
        <v>0.57999999999999996</v>
      </c>
      <c r="H24" s="29">
        <v>0.13</v>
      </c>
    </row>
    <row r="25" spans="1:8" x14ac:dyDescent="0.2">
      <c r="A25" s="42"/>
      <c r="B25" s="22">
        <v>381</v>
      </c>
      <c r="C25" s="22">
        <v>812</v>
      </c>
      <c r="D25" s="22">
        <v>177</v>
      </c>
      <c r="E25" s="22">
        <v>1369</v>
      </c>
      <c r="F25" s="29">
        <v>0.28000000000000003</v>
      </c>
      <c r="G25" s="29">
        <v>0.59</v>
      </c>
      <c r="H25" s="29">
        <v>0.13</v>
      </c>
    </row>
    <row r="26" spans="1:8" x14ac:dyDescent="0.2">
      <c r="A26" s="42"/>
      <c r="B26" s="22">
        <v>382</v>
      </c>
      <c r="C26" s="22">
        <v>855</v>
      </c>
      <c r="D26" s="22">
        <v>177</v>
      </c>
      <c r="E26" s="22">
        <v>1413</v>
      </c>
      <c r="F26" s="29">
        <v>0.27</v>
      </c>
      <c r="G26" s="29">
        <v>0.61</v>
      </c>
      <c r="H26" s="29">
        <v>0.12</v>
      </c>
    </row>
    <row r="27" spans="1:8" x14ac:dyDescent="0.2">
      <c r="A27" s="43">
        <v>2045</v>
      </c>
      <c r="B27" s="22">
        <v>382</v>
      </c>
      <c r="C27" s="22">
        <v>901</v>
      </c>
      <c r="D27" s="22">
        <v>177</v>
      </c>
      <c r="E27" s="22">
        <v>1459</v>
      </c>
      <c r="F27" s="29">
        <v>0.26</v>
      </c>
      <c r="G27" s="29">
        <v>0.62</v>
      </c>
      <c r="H27" s="29">
        <v>0.12</v>
      </c>
    </row>
    <row r="28" spans="1:8" x14ac:dyDescent="0.2">
      <c r="A28" s="43"/>
      <c r="B28" s="22">
        <v>382</v>
      </c>
      <c r="C28" s="22">
        <v>949</v>
      </c>
      <c r="D28" s="22">
        <v>177</v>
      </c>
      <c r="E28" s="22">
        <v>1508</v>
      </c>
      <c r="F28" s="29">
        <v>0.25</v>
      </c>
      <c r="G28" s="29">
        <v>0.63</v>
      </c>
      <c r="H28" s="29">
        <v>0.12</v>
      </c>
    </row>
    <row r="29" spans="1:8" x14ac:dyDescent="0.2">
      <c r="A29" s="43"/>
      <c r="B29" s="22">
        <v>383</v>
      </c>
      <c r="C29" s="22">
        <v>1000</v>
      </c>
      <c r="D29" s="22">
        <v>177</v>
      </c>
      <c r="E29" s="22">
        <v>1559</v>
      </c>
      <c r="F29" s="29">
        <v>0.25</v>
      </c>
      <c r="G29" s="29">
        <v>0.64</v>
      </c>
      <c r="H29" s="29">
        <v>0.11</v>
      </c>
    </row>
    <row r="30" spans="1:8" x14ac:dyDescent="0.2">
      <c r="A30" s="43"/>
      <c r="B30" s="22">
        <v>383</v>
      </c>
      <c r="C30" s="22">
        <v>1053</v>
      </c>
      <c r="D30" s="22">
        <v>177</v>
      </c>
      <c r="E30" s="22">
        <v>1613</v>
      </c>
      <c r="F30" s="29">
        <v>0.24</v>
      </c>
      <c r="G30" s="29">
        <v>0.65</v>
      </c>
      <c r="H30" s="29">
        <v>0.11</v>
      </c>
    </row>
    <row r="31" spans="1:8" x14ac:dyDescent="0.2">
      <c r="A31" s="43"/>
      <c r="B31" s="22">
        <v>384</v>
      </c>
      <c r="C31" s="22">
        <v>1109</v>
      </c>
      <c r="D31" s="22">
        <v>177</v>
      </c>
      <c r="E31" s="22">
        <v>1669</v>
      </c>
      <c r="F31" s="29">
        <v>0.23</v>
      </c>
      <c r="G31" s="29">
        <v>0.66</v>
      </c>
      <c r="H31" s="29">
        <v>0.11</v>
      </c>
    </row>
    <row r="32" spans="1:8" x14ac:dyDescent="0.2">
      <c r="A32" s="14">
        <v>2050</v>
      </c>
      <c r="B32" s="22">
        <v>384</v>
      </c>
      <c r="C32" s="22">
        <v>1168</v>
      </c>
      <c r="D32" s="22">
        <v>177</v>
      </c>
      <c r="E32" s="22">
        <v>1729</v>
      </c>
      <c r="F32" s="29">
        <v>0.22</v>
      </c>
      <c r="G32" s="29">
        <v>0.68</v>
      </c>
      <c r="H32" s="29">
        <v>0.1</v>
      </c>
    </row>
    <row r="35" spans="1:1" x14ac:dyDescent="0.2">
      <c r="A35" s="3" t="s">
        <v>35</v>
      </c>
    </row>
    <row r="38" spans="1:1" x14ac:dyDescent="0.2">
      <c r="A38" s="11" t="s">
        <v>51</v>
      </c>
    </row>
  </sheetData>
  <sheetProtection sheet="1" objects="1" scenarios="1"/>
  <mergeCells count="1">
    <mergeCell ref="B3:D3"/>
  </mergeCells>
  <hyperlinks>
    <hyperlink ref="A38" location="'Table of Contents'!A1" display="ToC" xr:uid="{2A0EE9A3-727A-4BA1-8EB2-D46C2D4C0F4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DE6C-8D4E-4DF0-BEB0-204C3C0DB24F}">
  <dimension ref="B2:B16"/>
  <sheetViews>
    <sheetView workbookViewId="0">
      <selection activeCell="B31" sqref="B31"/>
    </sheetView>
  </sheetViews>
  <sheetFormatPr defaultRowHeight="15" x14ac:dyDescent="0.25"/>
  <cols>
    <col min="1" max="1" width="2.5703125" customWidth="1"/>
    <col min="2" max="2" width="74.7109375" customWidth="1"/>
  </cols>
  <sheetData>
    <row r="2" spans="2:2" ht="32.25" customHeight="1" x14ac:dyDescent="0.35">
      <c r="B2" s="1" t="s">
        <v>0</v>
      </c>
    </row>
    <row r="3" spans="2:2" x14ac:dyDescent="0.25">
      <c r="B3" s="15" t="s">
        <v>1</v>
      </c>
    </row>
    <row r="4" spans="2:2" x14ac:dyDescent="0.25">
      <c r="B4" s="11" t="s">
        <v>67</v>
      </c>
    </row>
    <row r="5" spans="2:2" x14ac:dyDescent="0.25">
      <c r="B5" s="15" t="s">
        <v>75</v>
      </c>
    </row>
    <row r="6" spans="2:2" x14ac:dyDescent="0.25">
      <c r="B6" s="15" t="s">
        <v>74</v>
      </c>
    </row>
    <row r="7" spans="2:2" x14ac:dyDescent="0.25">
      <c r="B7" s="15" t="s">
        <v>73</v>
      </c>
    </row>
    <row r="8" spans="2:2" x14ac:dyDescent="0.25">
      <c r="B8" s="15" t="s">
        <v>72</v>
      </c>
    </row>
    <row r="9" spans="2:2" x14ac:dyDescent="0.25">
      <c r="B9" s="15" t="s">
        <v>71</v>
      </c>
    </row>
    <row r="10" spans="2:2" x14ac:dyDescent="0.25">
      <c r="B10" s="15" t="s">
        <v>70</v>
      </c>
    </row>
    <row r="11" spans="2:2" x14ac:dyDescent="0.25">
      <c r="B11" s="15" t="s">
        <v>69</v>
      </c>
    </row>
    <row r="12" spans="2:2" x14ac:dyDescent="0.25">
      <c r="B12" s="11" t="s">
        <v>68</v>
      </c>
    </row>
    <row r="13" spans="2:2" x14ac:dyDescent="0.25">
      <c r="B13" s="3"/>
    </row>
    <row r="14" spans="2:2" x14ac:dyDescent="0.25">
      <c r="B14" s="3"/>
    </row>
    <row r="15" spans="2:2" x14ac:dyDescent="0.25">
      <c r="B15" s="3"/>
    </row>
    <row r="16" spans="2:2" x14ac:dyDescent="0.25">
      <c r="B16" s="3"/>
    </row>
  </sheetData>
  <sheetProtection sheet="1" objects="1" scenarios="1"/>
  <hyperlinks>
    <hyperlink ref="B12" location="'Figure 10'!A1" display="Figure 10: Projected Average Annual Household Gas Bill" xr:uid="{ED0E35B3-34F0-431A-BC61-7EDDE17B235E}"/>
    <hyperlink ref="B4" location="'Figure 2'!A1" display="Figure 2: Removing Mains Gas Supply" xr:uid="{D1349FF2-7C78-4732-86A7-B949301E3A23}"/>
    <hyperlink ref="B3" location="'Figure 1'!A1" display="Figure 1: Residential Greenhouse Gas Emissions" xr:uid="{BAB2C878-5DB4-446C-9DD6-621269C8DD0F}"/>
    <hyperlink ref="B11" location="'Figure 9 '!A1" display="Figure 9: Savings from solar-battery ownership" xr:uid="{04E76093-E59A-4090-8546-B901EF0591FB}"/>
    <hyperlink ref="B10" location="'Figure 8'!A1" display="Figure 8: Total Household Energy Spending in Select Years" xr:uid="{9309BA58-85E2-4536-8908-CB402C04E708}"/>
    <hyperlink ref="B9" location="'Figure 7'!A1" display="Figure 7: Gas electrification and energy efficiency savings" xr:uid="{E8AD967B-86AA-4DAB-8C15-E6DBEEA24123}"/>
    <hyperlink ref="B8" location="'Figure 6'!A1" display="Figure 6: Annual savings from Electric Vehicles (20-year average)" xr:uid="{31191A20-F924-4D4A-AEC8-A27B14EF058D}"/>
    <hyperlink ref="B7" location="'Figure 5'!A1" display="Figure 5: Appliances owned - Electricity generation " xr:uid="{02C3B35C-C8EF-4DBB-BEC4-DC0B8D44F630}"/>
    <hyperlink ref="B6" location="'Figure 4'!A1" display="Figure 4: Average monthly Energy Bill by Household Income" xr:uid="{A20C5610-6C5C-4B01-B930-F591D6A127F0}"/>
    <hyperlink ref="B5" location="'Figure 3'!A1" display="Figure 3: Dwelling Structure by Tenure and Landlord Type 2021" xr:uid="{289A81A3-EC3F-44F4-A061-ECBCF88C1B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workbookViewId="0">
      <selection activeCell="I44" sqref="I44"/>
    </sheetView>
  </sheetViews>
  <sheetFormatPr defaultColWidth="9.140625" defaultRowHeight="14.25" x14ac:dyDescent="0.2"/>
  <cols>
    <col min="1" max="1" width="43.140625" style="3" customWidth="1"/>
    <col min="2" max="16384" width="9.140625" style="3"/>
  </cols>
  <sheetData>
    <row r="1" spans="1:3" ht="15" x14ac:dyDescent="0.25">
      <c r="A1" s="51" t="s">
        <v>1</v>
      </c>
      <c r="B1" s="51"/>
    </row>
    <row r="2" spans="1:3" x14ac:dyDescent="0.2">
      <c r="A2" s="44" t="s">
        <v>2</v>
      </c>
    </row>
    <row r="3" spans="1:3" ht="15" x14ac:dyDescent="0.25">
      <c r="A3" s="34"/>
    </row>
    <row r="4" spans="1:3" ht="15" x14ac:dyDescent="0.25">
      <c r="A4"/>
      <c r="B4" s="49" t="s">
        <v>3</v>
      </c>
      <c r="C4" s="50"/>
    </row>
    <row r="5" spans="1:3" x14ac:dyDescent="0.2">
      <c r="A5" s="4" t="s">
        <v>4</v>
      </c>
      <c r="B5" s="12">
        <v>14004</v>
      </c>
      <c r="C5" s="13">
        <f>B5/B8</f>
        <v>0.13730084808078827</v>
      </c>
    </row>
    <row r="6" spans="1:3" x14ac:dyDescent="0.2">
      <c r="A6" s="4" t="s">
        <v>5</v>
      </c>
      <c r="B6" s="5">
        <v>46299</v>
      </c>
      <c r="C6" s="6">
        <f>B6/B8</f>
        <v>0.45393401637335162</v>
      </c>
    </row>
    <row r="7" spans="1:3" x14ac:dyDescent="0.2">
      <c r="A7" s="7" t="s">
        <v>6</v>
      </c>
      <c r="B7" s="8">
        <v>41692</v>
      </c>
      <c r="C7" s="6">
        <f>B7/B8</f>
        <v>0.40876513554586008</v>
      </c>
    </row>
    <row r="8" spans="1:3" x14ac:dyDescent="0.2">
      <c r="A8" s="9" t="s">
        <v>7</v>
      </c>
      <c r="B8" s="10">
        <f>SUM(B5:B7)</f>
        <v>101995</v>
      </c>
      <c r="C8" s="9"/>
    </row>
    <row r="10" spans="1:3" x14ac:dyDescent="0.2">
      <c r="A10" s="15" t="s">
        <v>8</v>
      </c>
    </row>
    <row r="13" spans="1:3" x14ac:dyDescent="0.2">
      <c r="A13" s="11" t="s">
        <v>50</v>
      </c>
    </row>
  </sheetData>
  <sheetProtection sheet="1" objects="1" scenarios="1"/>
  <mergeCells count="2">
    <mergeCell ref="B4:C4"/>
    <mergeCell ref="A1:B1"/>
  </mergeCells>
  <hyperlinks>
    <hyperlink ref="A10" r:id="rId1" display="Source: Data Table 1 and Data Table 2  " xr:uid="{CF4FBF99-6530-4D77-855A-39799FA2A41C}"/>
    <hyperlink ref="A13" location="'Table of Contents'!A1" display="Table of Contents" xr:uid="{A438FB6D-9DC9-4665-B3BB-161FD8F977C3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56F3-C3D7-4780-B1DB-E56E0F79DF81}">
  <dimension ref="A1:E29"/>
  <sheetViews>
    <sheetView workbookViewId="0">
      <selection activeCell="O33" sqref="O33"/>
    </sheetView>
  </sheetViews>
  <sheetFormatPr defaultColWidth="8.7109375" defaultRowHeight="14.25" x14ac:dyDescent="0.2"/>
  <cols>
    <col min="1" max="16384" width="8.7109375" style="3"/>
  </cols>
  <sheetData>
    <row r="1" spans="1:5" ht="15" x14ac:dyDescent="0.25">
      <c r="A1" s="2" t="s">
        <v>67</v>
      </c>
    </row>
    <row r="2" spans="1:5" x14ac:dyDescent="0.2">
      <c r="B2" s="3" t="s">
        <v>66</v>
      </c>
      <c r="C2" s="3" t="s">
        <v>65</v>
      </c>
      <c r="D2" s="3" t="s">
        <v>64</v>
      </c>
      <c r="E2" s="3" t="s">
        <v>63</v>
      </c>
    </row>
    <row r="3" spans="1:5" x14ac:dyDescent="0.2">
      <c r="A3" s="3" t="s">
        <v>62</v>
      </c>
    </row>
    <row r="4" spans="1:5" x14ac:dyDescent="0.2">
      <c r="A4" s="3" t="s">
        <v>61</v>
      </c>
      <c r="B4" s="45">
        <v>0.13</v>
      </c>
      <c r="C4" s="45">
        <v>0.35</v>
      </c>
      <c r="D4" s="45">
        <v>7.0000000000000007E-2</v>
      </c>
      <c r="E4" s="45">
        <v>0.44</v>
      </c>
    </row>
    <row r="5" spans="1:5" x14ac:dyDescent="0.2">
      <c r="A5" s="3" t="s">
        <v>60</v>
      </c>
      <c r="B5" s="45">
        <v>0.1</v>
      </c>
      <c r="C5" s="45">
        <v>0.21</v>
      </c>
      <c r="D5" s="45">
        <v>7.0000000000000007E-2</v>
      </c>
      <c r="E5" s="45">
        <v>0.62</v>
      </c>
    </row>
    <row r="6" spans="1:5" x14ac:dyDescent="0.2">
      <c r="A6" s="3" t="s">
        <v>59</v>
      </c>
      <c r="B6" s="45">
        <v>0.06</v>
      </c>
      <c r="C6" s="45">
        <v>0.18</v>
      </c>
      <c r="D6" s="45">
        <v>7.0000000000000007E-2</v>
      </c>
      <c r="E6" s="45">
        <v>0.68</v>
      </c>
    </row>
    <row r="7" spans="1:5" x14ac:dyDescent="0.2">
      <c r="A7" s="3" t="s">
        <v>58</v>
      </c>
      <c r="B7" s="45">
        <v>0.13</v>
      </c>
      <c r="C7" s="45">
        <v>0.17</v>
      </c>
      <c r="D7" s="45">
        <v>0.08</v>
      </c>
      <c r="E7" s="45">
        <v>0.63</v>
      </c>
    </row>
    <row r="8" spans="1:5" x14ac:dyDescent="0.2">
      <c r="A8" s="3" t="s">
        <v>57</v>
      </c>
      <c r="B8" s="45">
        <v>0.1</v>
      </c>
      <c r="C8" s="45">
        <v>0.18</v>
      </c>
      <c r="D8" s="45">
        <v>7.0000000000000007E-2</v>
      </c>
      <c r="E8" s="45">
        <v>0.64</v>
      </c>
    </row>
    <row r="9" spans="1:5" x14ac:dyDescent="0.2">
      <c r="A9" s="3" t="s">
        <v>56</v>
      </c>
      <c r="B9" s="45">
        <v>0.08</v>
      </c>
      <c r="C9" s="45">
        <v>0.18</v>
      </c>
      <c r="D9" s="45">
        <v>0.05</v>
      </c>
      <c r="E9" s="45">
        <v>0.68</v>
      </c>
    </row>
    <row r="11" spans="1:5" x14ac:dyDescent="0.2">
      <c r="A11" s="3" t="s">
        <v>55</v>
      </c>
    </row>
    <row r="28" spans="1:1" x14ac:dyDescent="0.2">
      <c r="A28" s="3" t="s">
        <v>54</v>
      </c>
    </row>
    <row r="29" spans="1:1" x14ac:dyDescent="0.2">
      <c r="A29" s="3" t="s">
        <v>53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5812-A896-4640-9881-ADFA2EBCFF2D}">
  <dimension ref="A1:B12"/>
  <sheetViews>
    <sheetView workbookViewId="0">
      <selection activeCell="T9" sqref="T9"/>
    </sheetView>
  </sheetViews>
  <sheetFormatPr defaultRowHeight="15" x14ac:dyDescent="0.25"/>
  <cols>
    <col min="1" max="1" width="34.85546875" customWidth="1"/>
  </cols>
  <sheetData>
    <row r="1" spans="1:2" x14ac:dyDescent="0.25">
      <c r="A1" s="2" t="s">
        <v>75</v>
      </c>
      <c r="B1" s="3"/>
    </row>
    <row r="2" spans="1:2" x14ac:dyDescent="0.25">
      <c r="A2" s="3"/>
      <c r="B2" s="3"/>
    </row>
    <row r="3" spans="1:2" x14ac:dyDescent="0.25">
      <c r="A3" s="14" t="s">
        <v>9</v>
      </c>
      <c r="B3" s="16">
        <v>0.52</v>
      </c>
    </row>
    <row r="4" spans="1:2" x14ac:dyDescent="0.25">
      <c r="A4" s="14" t="s">
        <v>10</v>
      </c>
      <c r="B4" s="16">
        <v>0.1</v>
      </c>
    </row>
    <row r="5" spans="1:2" x14ac:dyDescent="0.25">
      <c r="A5" s="14" t="s">
        <v>11</v>
      </c>
      <c r="B5" s="16">
        <v>0.14000000000000001</v>
      </c>
    </row>
    <row r="6" spans="1:2" x14ac:dyDescent="0.25">
      <c r="A6" s="14" t="s">
        <v>12</v>
      </c>
      <c r="B6" s="16">
        <v>0.15</v>
      </c>
    </row>
    <row r="7" spans="1:2" x14ac:dyDescent="0.25">
      <c r="A7" s="14" t="s">
        <v>13</v>
      </c>
      <c r="B7" s="16">
        <v>0.09</v>
      </c>
    </row>
    <row r="9" spans="1:2" x14ac:dyDescent="0.25">
      <c r="A9" s="3" t="s">
        <v>14</v>
      </c>
    </row>
    <row r="12" spans="1:2" x14ac:dyDescent="0.25">
      <c r="A12" s="11" t="s">
        <v>51</v>
      </c>
    </row>
  </sheetData>
  <sheetProtection sheet="1" objects="1" scenarios="1"/>
  <hyperlinks>
    <hyperlink ref="A12" location="'Table of Contents'!A1" display="ToC" xr:uid="{628DF508-E63D-44A8-8F58-61253E8359FB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6F17-029D-4C82-B5BD-ED638A845BA9}">
  <dimension ref="A1:J10"/>
  <sheetViews>
    <sheetView workbookViewId="0">
      <selection activeCell="G43" sqref="G43"/>
    </sheetView>
  </sheetViews>
  <sheetFormatPr defaultColWidth="9.140625" defaultRowHeight="14.25" x14ac:dyDescent="0.2"/>
  <cols>
    <col min="1" max="1" width="31.140625" style="3" customWidth="1"/>
    <col min="2" max="2" width="10.140625" style="3" customWidth="1"/>
    <col min="3" max="10" width="12.7109375" style="24" customWidth="1"/>
    <col min="11" max="16384" width="9.140625" style="3"/>
  </cols>
  <sheetData>
    <row r="1" spans="1:10" ht="15" x14ac:dyDescent="0.25">
      <c r="A1" s="2" t="s">
        <v>74</v>
      </c>
    </row>
    <row r="3" spans="1:10" ht="28.5" x14ac:dyDescent="0.2">
      <c r="A3" s="17"/>
      <c r="B3" s="17"/>
      <c r="C3" s="23" t="s">
        <v>15</v>
      </c>
      <c r="D3" s="23" t="s">
        <v>16</v>
      </c>
      <c r="E3" s="23" t="s">
        <v>17</v>
      </c>
      <c r="F3" s="23" t="s">
        <v>18</v>
      </c>
      <c r="G3" s="23" t="s">
        <v>19</v>
      </c>
      <c r="H3" s="23" t="s">
        <v>20</v>
      </c>
      <c r="I3" s="23" t="s">
        <v>21</v>
      </c>
      <c r="J3" s="23" t="s">
        <v>22</v>
      </c>
    </row>
    <row r="4" spans="1:10" x14ac:dyDescent="0.2">
      <c r="A4" s="18" t="s">
        <v>23</v>
      </c>
      <c r="B4" s="19">
        <v>45100</v>
      </c>
      <c r="C4" s="25">
        <v>159</v>
      </c>
      <c r="D4" s="25">
        <v>142</v>
      </c>
      <c r="E4" s="25">
        <v>149</v>
      </c>
      <c r="F4" s="25">
        <v>184</v>
      </c>
      <c r="G4" s="25">
        <v>190</v>
      </c>
      <c r="H4" s="25">
        <v>216</v>
      </c>
      <c r="I4" s="25">
        <v>229</v>
      </c>
      <c r="J4" s="25">
        <v>236</v>
      </c>
    </row>
    <row r="5" spans="1:10" x14ac:dyDescent="0.2">
      <c r="A5" s="18" t="s">
        <v>24</v>
      </c>
      <c r="B5" s="19">
        <v>45100</v>
      </c>
      <c r="C5" s="26">
        <v>0.127</v>
      </c>
      <c r="D5" s="26">
        <v>5.7000000000000002E-2</v>
      </c>
      <c r="E5" s="27">
        <v>3.5999999999999997E-2</v>
      </c>
      <c r="F5" s="26">
        <v>3.1E-2</v>
      </c>
      <c r="G5" s="26">
        <v>2.5000000000000001E-2</v>
      </c>
      <c r="H5" s="26">
        <v>2.4E-2</v>
      </c>
      <c r="I5" s="26">
        <v>0.02</v>
      </c>
      <c r="J5" s="26">
        <v>1.4999999999999999E-2</v>
      </c>
    </row>
    <row r="6" spans="1:10" x14ac:dyDescent="0.2">
      <c r="A6" s="17"/>
      <c r="B6" s="17"/>
      <c r="C6" s="28"/>
      <c r="D6" s="28"/>
      <c r="E6" s="28"/>
      <c r="F6" s="28"/>
      <c r="G6" s="28"/>
      <c r="H6" s="28"/>
      <c r="I6" s="28"/>
      <c r="J6" s="28"/>
    </row>
    <row r="7" spans="1:10" x14ac:dyDescent="0.2">
      <c r="A7" s="11" t="s">
        <v>25</v>
      </c>
    </row>
    <row r="10" spans="1:10" x14ac:dyDescent="0.2">
      <c r="A10" s="11" t="s">
        <v>51</v>
      </c>
    </row>
  </sheetData>
  <sheetProtection sheet="1" objects="1" scenarios="1"/>
  <hyperlinks>
    <hyperlink ref="A7" r:id="rId1" xr:uid="{0C800FDF-9221-454E-8CF0-665E90C12ED6}"/>
    <hyperlink ref="A10" location="'Table of Contents'!A1" display="ToC" xr:uid="{01047B89-4D65-44CB-AF70-DD59322B7DC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F0C4-1D57-4EDE-B7E5-75EEF063CAE2}">
  <dimension ref="A1:B11"/>
  <sheetViews>
    <sheetView workbookViewId="0">
      <selection activeCell="F46" sqref="F46"/>
    </sheetView>
  </sheetViews>
  <sheetFormatPr defaultColWidth="9.140625" defaultRowHeight="14.25" x14ac:dyDescent="0.2"/>
  <cols>
    <col min="1" max="1" width="57.42578125" style="3" customWidth="1"/>
    <col min="2" max="16384" width="9.140625" style="3"/>
  </cols>
  <sheetData>
    <row r="1" spans="1:2" ht="15" x14ac:dyDescent="0.25">
      <c r="A1" s="2" t="s">
        <v>73</v>
      </c>
    </row>
    <row r="2" spans="1:2" ht="15" x14ac:dyDescent="0.25">
      <c r="A2" s="2"/>
    </row>
    <row r="3" spans="1:2" x14ac:dyDescent="0.2">
      <c r="A3" s="20" t="s">
        <v>26</v>
      </c>
    </row>
    <row r="4" spans="1:2" x14ac:dyDescent="0.2">
      <c r="A4" s="14" t="s">
        <v>27</v>
      </c>
      <c r="B4" s="16">
        <v>0.4</v>
      </c>
    </row>
    <row r="5" spans="1:2" x14ac:dyDescent="0.2">
      <c r="A5" s="14" t="s">
        <v>28</v>
      </c>
      <c r="B5" s="16">
        <v>0.3</v>
      </c>
    </row>
    <row r="6" spans="1:2" x14ac:dyDescent="0.2">
      <c r="A6" s="14" t="s">
        <v>29</v>
      </c>
      <c r="B6" s="16">
        <v>0.23</v>
      </c>
    </row>
    <row r="8" spans="1:2" x14ac:dyDescent="0.2">
      <c r="A8" s="11" t="s">
        <v>30</v>
      </c>
    </row>
    <row r="11" spans="1:2" x14ac:dyDescent="0.2">
      <c r="A11" s="11" t="s">
        <v>51</v>
      </c>
    </row>
  </sheetData>
  <sheetProtection sheet="1" objects="1" scenarios="1"/>
  <hyperlinks>
    <hyperlink ref="A8" r:id="rId1" xr:uid="{46B1B7CE-D06E-414E-976E-C73754F67B56}"/>
    <hyperlink ref="A11" location="'Table of Contents'!A1" display="ToC" xr:uid="{4988912C-F52D-4FCF-92AB-53F077E91D23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D925-EFEF-42A0-845D-8CB3FF4117F3}">
  <dimension ref="A1:E16"/>
  <sheetViews>
    <sheetView workbookViewId="0">
      <selection activeCell="I41" sqref="I41"/>
    </sheetView>
  </sheetViews>
  <sheetFormatPr defaultColWidth="9.140625" defaultRowHeight="14.25" x14ac:dyDescent="0.2"/>
  <cols>
    <col min="1" max="1" width="28.7109375" style="3" customWidth="1"/>
    <col min="2" max="16384" width="9.140625" style="3"/>
  </cols>
  <sheetData>
    <row r="1" spans="1:5" ht="15" x14ac:dyDescent="0.25">
      <c r="A1" s="2" t="s">
        <v>72</v>
      </c>
    </row>
    <row r="3" spans="1:5" ht="15" x14ac:dyDescent="0.25">
      <c r="A3" s="21" t="s">
        <v>31</v>
      </c>
      <c r="B3" s="17"/>
      <c r="C3" s="17"/>
      <c r="D3" s="17"/>
      <c r="E3" s="17"/>
    </row>
    <row r="4" spans="1:5" x14ac:dyDescent="0.2">
      <c r="A4" s="17"/>
      <c r="B4" s="18">
        <v>2023</v>
      </c>
      <c r="C4" s="18">
        <v>2030</v>
      </c>
      <c r="D4" s="18">
        <v>2040</v>
      </c>
      <c r="E4" s="18">
        <v>2050</v>
      </c>
    </row>
    <row r="5" spans="1:5" x14ac:dyDescent="0.2">
      <c r="A5" s="18" t="s">
        <v>32</v>
      </c>
      <c r="B5" s="22">
        <v>102</v>
      </c>
      <c r="C5" s="22">
        <v>1438</v>
      </c>
      <c r="D5" s="22">
        <v>1411</v>
      </c>
      <c r="E5" s="22">
        <v>1518</v>
      </c>
    </row>
    <row r="6" spans="1:5" x14ac:dyDescent="0.2">
      <c r="A6" s="18" t="s">
        <v>33</v>
      </c>
      <c r="B6" s="22">
        <v>175</v>
      </c>
      <c r="C6" s="22">
        <v>334</v>
      </c>
      <c r="D6" s="22">
        <v>472</v>
      </c>
      <c r="E6" s="22">
        <v>498</v>
      </c>
    </row>
    <row r="7" spans="1:5" x14ac:dyDescent="0.2">
      <c r="A7" s="17"/>
      <c r="B7" s="17"/>
      <c r="C7" s="17"/>
      <c r="D7" s="17"/>
      <c r="E7" s="17"/>
    </row>
    <row r="8" spans="1:5" ht="15" x14ac:dyDescent="0.25">
      <c r="A8" s="21" t="s">
        <v>34</v>
      </c>
      <c r="B8" s="21"/>
      <c r="C8" s="17"/>
      <c r="D8" s="17"/>
      <c r="E8" s="17"/>
    </row>
    <row r="9" spans="1:5" x14ac:dyDescent="0.2">
      <c r="A9" s="17"/>
      <c r="B9" s="18">
        <v>2023</v>
      </c>
      <c r="C9" s="18">
        <v>2030</v>
      </c>
      <c r="D9" s="18">
        <v>2040</v>
      </c>
      <c r="E9" s="18">
        <v>2050</v>
      </c>
    </row>
    <row r="10" spans="1:5" x14ac:dyDescent="0.2">
      <c r="A10" s="18" t="s">
        <v>32</v>
      </c>
      <c r="B10" s="22">
        <v>100</v>
      </c>
      <c r="C10" s="22">
        <v>1440</v>
      </c>
      <c r="D10" s="22">
        <v>1410</v>
      </c>
      <c r="E10" s="22">
        <v>1520</v>
      </c>
    </row>
    <row r="11" spans="1:5" x14ac:dyDescent="0.2">
      <c r="A11" s="18" t="s">
        <v>33</v>
      </c>
      <c r="B11" s="22">
        <v>180</v>
      </c>
      <c r="C11" s="22">
        <v>330</v>
      </c>
      <c r="D11" s="22">
        <v>470</v>
      </c>
      <c r="E11" s="22">
        <v>500</v>
      </c>
    </row>
    <row r="13" spans="1:5" x14ac:dyDescent="0.2">
      <c r="A13" s="3" t="s">
        <v>35</v>
      </c>
    </row>
    <row r="16" spans="1:5" x14ac:dyDescent="0.2">
      <c r="A16" s="11" t="s">
        <v>51</v>
      </c>
    </row>
  </sheetData>
  <sheetProtection sheet="1" objects="1" scenarios="1"/>
  <hyperlinks>
    <hyperlink ref="A16" location="'Table of Contents'!A1" display="ToC" xr:uid="{B834B417-4CD4-4730-B5F6-39980CB5508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2078-4407-4F08-ABCD-26E878470F12}">
  <dimension ref="A1:C20"/>
  <sheetViews>
    <sheetView workbookViewId="0">
      <selection activeCell="P9" sqref="P9"/>
    </sheetView>
  </sheetViews>
  <sheetFormatPr defaultRowHeight="15" x14ac:dyDescent="0.25"/>
  <cols>
    <col min="2" max="2" width="27.140625" customWidth="1"/>
    <col min="3" max="3" width="21.28515625" customWidth="1"/>
  </cols>
  <sheetData>
    <row r="1" spans="1:3" x14ac:dyDescent="0.25">
      <c r="A1" s="2" t="s">
        <v>71</v>
      </c>
    </row>
    <row r="3" spans="1:3" x14ac:dyDescent="0.25">
      <c r="A3" s="3"/>
      <c r="B3" s="14" t="s">
        <v>36</v>
      </c>
      <c r="C3" s="14" t="s">
        <v>37</v>
      </c>
    </row>
    <row r="4" spans="1:3" x14ac:dyDescent="0.25">
      <c r="A4" s="14">
        <v>2030</v>
      </c>
      <c r="B4" s="22">
        <v>294</v>
      </c>
      <c r="C4" s="22">
        <v>518</v>
      </c>
    </row>
    <row r="5" spans="1:3" x14ac:dyDescent="0.25">
      <c r="A5" s="14">
        <v>2040</v>
      </c>
      <c r="B5" s="22">
        <v>656</v>
      </c>
      <c r="C5" s="22">
        <v>532</v>
      </c>
    </row>
    <row r="6" spans="1:3" x14ac:dyDescent="0.25">
      <c r="A6" s="14">
        <v>2050</v>
      </c>
      <c r="B6" s="22">
        <v>822</v>
      </c>
      <c r="C6" s="22">
        <v>514</v>
      </c>
    </row>
    <row r="9" spans="1:3" x14ac:dyDescent="0.25">
      <c r="A9" s="3"/>
      <c r="B9" s="14" t="s">
        <v>36</v>
      </c>
      <c r="C9" s="14" t="s">
        <v>37</v>
      </c>
    </row>
    <row r="10" spans="1:3" x14ac:dyDescent="0.25">
      <c r="A10" s="14">
        <v>2030</v>
      </c>
      <c r="B10" s="22">
        <v>290</v>
      </c>
      <c r="C10" s="22">
        <v>520</v>
      </c>
    </row>
    <row r="11" spans="1:3" x14ac:dyDescent="0.25">
      <c r="A11" s="14">
        <v>2040</v>
      </c>
      <c r="B11" s="22">
        <v>660</v>
      </c>
      <c r="C11" s="22">
        <v>530</v>
      </c>
    </row>
    <row r="12" spans="1:3" x14ac:dyDescent="0.25">
      <c r="A12" s="14">
        <v>2050</v>
      </c>
      <c r="B12" s="22">
        <v>820</v>
      </c>
      <c r="C12" s="22">
        <v>510</v>
      </c>
    </row>
    <row r="17" spans="1:1" x14ac:dyDescent="0.25">
      <c r="A17" s="3" t="s">
        <v>35</v>
      </c>
    </row>
    <row r="20" spans="1:1" x14ac:dyDescent="0.25">
      <c r="A20" s="11" t="s">
        <v>51</v>
      </c>
    </row>
  </sheetData>
  <sheetProtection sheet="1" objects="1" scenarios="1"/>
  <hyperlinks>
    <hyperlink ref="A20" location="'Table of Contents'!A1" display="ToC" xr:uid="{E8456AF1-944A-4124-8C5D-DB462084BD86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Introduction</vt:lpstr>
      <vt:lpstr>Table of 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 </vt:lpstr>
      <vt:lpstr>Figure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Spak</dc:creator>
  <cp:keywords/>
  <dc:description/>
  <cp:lastModifiedBy>Rebekah Thielemans</cp:lastModifiedBy>
  <cp:revision/>
  <dcterms:created xsi:type="dcterms:W3CDTF">2023-07-18T01:14:34Z</dcterms:created>
  <dcterms:modified xsi:type="dcterms:W3CDTF">2023-08-09T00:25:19Z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3dad03-4d62-4fce-8052-2dc11439589a_Enabled">
    <vt:lpwstr>true</vt:lpwstr>
  </property>
  <property fmtid="{D5CDD505-2E9C-101B-9397-08002B2CF9AE}" pid="3" name="MSIP_Label_873dad03-4d62-4fce-8052-2dc11439589a_SetDate">
    <vt:lpwstr>2023-07-25T04:28:26Z</vt:lpwstr>
  </property>
  <property fmtid="{D5CDD505-2E9C-101B-9397-08002B2CF9AE}" pid="4" name="MSIP_Label_873dad03-4d62-4fce-8052-2dc11439589a_Method">
    <vt:lpwstr>Standard</vt:lpwstr>
  </property>
  <property fmtid="{D5CDD505-2E9C-101B-9397-08002B2CF9AE}" pid="5" name="MSIP_Label_873dad03-4d62-4fce-8052-2dc11439589a_Name">
    <vt:lpwstr>defa4170-0d19-0005-0004-bc88714345d2</vt:lpwstr>
  </property>
  <property fmtid="{D5CDD505-2E9C-101B-9397-08002B2CF9AE}" pid="6" name="MSIP_Label_873dad03-4d62-4fce-8052-2dc11439589a_SiteId">
    <vt:lpwstr>23d9beca-6fc3-4f15-91b9-0264956c8b7b</vt:lpwstr>
  </property>
  <property fmtid="{D5CDD505-2E9C-101B-9397-08002B2CF9AE}" pid="7" name="MSIP_Label_873dad03-4d62-4fce-8052-2dc11439589a_ActionId">
    <vt:lpwstr>9be34db8-05f5-46d8-ba12-4bcb151f21f9</vt:lpwstr>
  </property>
  <property fmtid="{D5CDD505-2E9C-101B-9397-08002B2CF9AE}" pid="8" name="MSIP_Label_873dad03-4d62-4fce-8052-2dc11439589a_ContentBits">
    <vt:lpwstr>0</vt:lpwstr>
  </property>
</Properties>
</file>